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as0209\загальна\Загальна папка\ADMIN - (Білозора)\zvit 2019\Нова папка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F6" i="3"/>
  <c r="C21" i="3"/>
  <c r="C6" i="3"/>
  <c r="C56" i="3" s="1"/>
  <c r="D21" i="3"/>
  <c r="D6" i="3"/>
  <c r="E21" i="3"/>
  <c r="E6" i="3" s="1"/>
  <c r="E56" i="3" s="1"/>
  <c r="F21" i="3"/>
  <c r="G21" i="3"/>
  <c r="G6" i="3"/>
  <c r="H21" i="3"/>
  <c r="H6" i="3"/>
  <c r="I21" i="3"/>
  <c r="I6" i="3" s="1"/>
  <c r="I56" i="3" s="1"/>
  <c r="J21" i="3"/>
  <c r="J6" i="3" s="1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39" i="3"/>
  <c r="D39" i="3"/>
  <c r="D56" i="3" s="1"/>
  <c r="L39" i="3"/>
  <c r="L56" i="3" s="1"/>
  <c r="C40" i="3"/>
  <c r="D40" i="3"/>
  <c r="E40" i="3"/>
  <c r="E39" i="3"/>
  <c r="F40" i="3"/>
  <c r="F39" i="3"/>
  <c r="F56" i="3"/>
  <c r="G40" i="3"/>
  <c r="G39" i="3" s="1"/>
  <c r="H40" i="3"/>
  <c r="H39" i="3" s="1"/>
  <c r="H56" i="3" s="1"/>
  <c r="I40" i="3"/>
  <c r="I39" i="3"/>
  <c r="J40" i="3"/>
  <c r="J39" i="3" s="1"/>
  <c r="K40" i="3"/>
  <c r="K39" i="3" s="1"/>
  <c r="L40" i="3"/>
  <c r="C50" i="3"/>
  <c r="D50" i="3"/>
  <c r="E50" i="3"/>
  <c r="F50" i="3"/>
  <c r="G50" i="3"/>
  <c r="H50" i="3"/>
  <c r="I50" i="3"/>
  <c r="J50" i="3"/>
  <c r="K50" i="3"/>
  <c r="L50" i="3"/>
  <c r="J56" i="3" l="1"/>
  <c r="G56" i="3"/>
  <c r="K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<sst xmlns="http://schemas.openxmlformats.org/spreadsheetml/2006/main" count="154" uniqueCount="126">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</sst>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4"/>
    <cellStyle name="Фінансови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64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&amp;C&amp;LA19525B9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1433</v>
      </c>
      <c r="D6" s="96">
        <f t="shared" si="0"/>
        <v>1202550.3399999987</v>
      </c>
      <c r="E6" s="96">
        <f t="shared" si="0"/>
        <v>910</v>
      </c>
      <c r="F6" s="96">
        <f t="shared" si="0"/>
        <v>1029657.8899999988</v>
      </c>
      <c r="G6" s="96">
        <f t="shared" si="0"/>
        <v>31</v>
      </c>
      <c r="H6" s="96">
        <f t="shared" si="0"/>
        <v>29172.91</v>
      </c>
      <c r="I6" s="96">
        <f t="shared" si="0"/>
        <v>209</v>
      </c>
      <c r="J6" s="96">
        <f t="shared" si="0"/>
        <v>92258.500000000102</v>
      </c>
      <c r="K6" s="96">
        <f t="shared" si="0"/>
        <v>283</v>
      </c>
      <c r="L6" s="96">
        <f t="shared" si="0"/>
        <v>136695.06999999989</v>
      </c>
    </row>
    <row r="7" spans="1:12" ht="16.5" customHeight="1" x14ac:dyDescent="0.2">
      <c r="A7" s="87">
        <v>2</v>
      </c>
      <c r="B7" s="90" t="s">
        <v>74</v>
      </c>
      <c r="C7" s="97">
        <v>452</v>
      </c>
      <c r="D7" s="97">
        <v>643443.29000000097</v>
      </c>
      <c r="E7" s="97">
        <v>277</v>
      </c>
      <c r="F7" s="97">
        <v>516561.84</v>
      </c>
      <c r="G7" s="97">
        <v>4</v>
      </c>
      <c r="H7" s="97">
        <v>6617.4</v>
      </c>
      <c r="I7" s="97">
        <v>82</v>
      </c>
      <c r="J7" s="97">
        <v>64996.200000000099</v>
      </c>
      <c r="K7" s="97">
        <v>89</v>
      </c>
      <c r="L7" s="97">
        <v>70804.77</v>
      </c>
    </row>
    <row r="8" spans="1:12" ht="16.5" customHeight="1" x14ac:dyDescent="0.2">
      <c r="A8" s="87">
        <v>3</v>
      </c>
      <c r="B8" s="91" t="s">
        <v>75</v>
      </c>
      <c r="C8" s="97">
        <v>224</v>
      </c>
      <c r="D8" s="97">
        <v>443720.4</v>
      </c>
      <c r="E8" s="97">
        <v>221</v>
      </c>
      <c r="F8" s="97">
        <v>441567.4</v>
      </c>
      <c r="G8" s="97">
        <v>3</v>
      </c>
      <c r="H8" s="97">
        <v>5849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228</v>
      </c>
      <c r="D9" s="97">
        <v>199722.89</v>
      </c>
      <c r="E9" s="97">
        <v>56</v>
      </c>
      <c r="F9" s="97">
        <v>74994.44</v>
      </c>
      <c r="G9" s="97">
        <v>1</v>
      </c>
      <c r="H9" s="97">
        <v>768.4</v>
      </c>
      <c r="I9" s="97">
        <v>82</v>
      </c>
      <c r="J9" s="97">
        <v>64996.200000000099</v>
      </c>
      <c r="K9" s="97">
        <v>89</v>
      </c>
      <c r="L9" s="97">
        <v>70804.77</v>
      </c>
    </row>
    <row r="10" spans="1:12" ht="19.5" customHeight="1" x14ac:dyDescent="0.2">
      <c r="A10" s="87">
        <v>5</v>
      </c>
      <c r="B10" s="90" t="s">
        <v>77</v>
      </c>
      <c r="C10" s="97">
        <v>309</v>
      </c>
      <c r="D10" s="97">
        <v>274318.799999999</v>
      </c>
      <c r="E10" s="97">
        <v>259</v>
      </c>
      <c r="F10" s="97">
        <v>287127.95</v>
      </c>
      <c r="G10" s="97">
        <v>11</v>
      </c>
      <c r="H10" s="97">
        <v>14103.11</v>
      </c>
      <c r="I10" s="97">
        <v>4</v>
      </c>
      <c r="J10" s="97">
        <v>3073.6</v>
      </c>
      <c r="K10" s="97">
        <v>35</v>
      </c>
      <c r="L10" s="97">
        <v>26894</v>
      </c>
    </row>
    <row r="11" spans="1:12" ht="19.5" customHeight="1" x14ac:dyDescent="0.2">
      <c r="A11" s="87">
        <v>6</v>
      </c>
      <c r="B11" s="91" t="s">
        <v>78</v>
      </c>
      <c r="C11" s="97">
        <v>32</v>
      </c>
      <c r="D11" s="97">
        <v>61472</v>
      </c>
      <c r="E11" s="97">
        <v>28</v>
      </c>
      <c r="F11" s="97">
        <v>70446</v>
      </c>
      <c r="G11" s="97">
        <v>4</v>
      </c>
      <c r="H11" s="97">
        <v>7048</v>
      </c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277</v>
      </c>
      <c r="D12" s="97">
        <v>212846.799999999</v>
      </c>
      <c r="E12" s="97">
        <v>231</v>
      </c>
      <c r="F12" s="97">
        <v>216681.94999999899</v>
      </c>
      <c r="G12" s="97">
        <v>7</v>
      </c>
      <c r="H12" s="97">
        <v>7055.11</v>
      </c>
      <c r="I12" s="97">
        <v>4</v>
      </c>
      <c r="J12" s="97">
        <v>3073.6</v>
      </c>
      <c r="K12" s="97">
        <v>35</v>
      </c>
      <c r="L12" s="97">
        <v>26894</v>
      </c>
    </row>
    <row r="13" spans="1:12" ht="15" customHeight="1" x14ac:dyDescent="0.2">
      <c r="A13" s="87">
        <v>8</v>
      </c>
      <c r="B13" s="90" t="s">
        <v>18</v>
      </c>
      <c r="C13" s="97">
        <v>215</v>
      </c>
      <c r="D13" s="97">
        <v>165205.99999999901</v>
      </c>
      <c r="E13" s="97">
        <v>199</v>
      </c>
      <c r="F13" s="97">
        <v>153680.99999999901</v>
      </c>
      <c r="G13" s="97">
        <v>4</v>
      </c>
      <c r="H13" s="97">
        <v>3073.6</v>
      </c>
      <c r="I13" s="97">
        <v>1</v>
      </c>
      <c r="J13" s="97">
        <v>768.4</v>
      </c>
      <c r="K13" s="97">
        <v>11</v>
      </c>
      <c r="L13" s="97">
        <v>8452.4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155</v>
      </c>
      <c r="D15" s="97">
        <v>61856.199999999903</v>
      </c>
      <c r="E15" s="97">
        <v>133</v>
      </c>
      <c r="F15" s="97">
        <v>61641.399999999798</v>
      </c>
      <c r="G15" s="97">
        <v>11</v>
      </c>
      <c r="H15" s="97">
        <v>5186.7</v>
      </c>
      <c r="I15" s="97"/>
      <c r="J15" s="97"/>
      <c r="K15" s="97">
        <v>11</v>
      </c>
      <c r="L15" s="97">
        <v>4226.2</v>
      </c>
    </row>
    <row r="16" spans="1:12" ht="21" customHeight="1" x14ac:dyDescent="0.2">
      <c r="A16" s="87">
        <v>11</v>
      </c>
      <c r="B16" s="91" t="s">
        <v>78</v>
      </c>
      <c r="C16" s="97">
        <v>4</v>
      </c>
      <c r="D16" s="97">
        <v>3842</v>
      </c>
      <c r="E16" s="97">
        <v>3</v>
      </c>
      <c r="F16" s="97">
        <v>4842</v>
      </c>
      <c r="G16" s="97">
        <v>1</v>
      </c>
      <c r="H16" s="97">
        <v>960.5</v>
      </c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151</v>
      </c>
      <c r="D17" s="97">
        <v>58014.199999999903</v>
      </c>
      <c r="E17" s="97">
        <v>130</v>
      </c>
      <c r="F17" s="97">
        <v>56799.3999999999</v>
      </c>
      <c r="G17" s="97">
        <v>10</v>
      </c>
      <c r="H17" s="97">
        <v>4226.2</v>
      </c>
      <c r="I17" s="97"/>
      <c r="J17" s="97"/>
      <c r="K17" s="97">
        <v>11</v>
      </c>
      <c r="L17" s="97">
        <v>4226.2</v>
      </c>
    </row>
    <row r="18" spans="1:12" ht="21" customHeight="1" x14ac:dyDescent="0.2">
      <c r="A18" s="87">
        <v>13</v>
      </c>
      <c r="B18" s="99" t="s">
        <v>104</v>
      </c>
      <c r="C18" s="97">
        <v>299</v>
      </c>
      <c r="D18" s="97">
        <v>57437.899999999798</v>
      </c>
      <c r="E18" s="97">
        <v>39</v>
      </c>
      <c r="F18" s="97">
        <v>10357.5</v>
      </c>
      <c r="G18" s="97">
        <v>1</v>
      </c>
      <c r="H18" s="97">
        <v>192.1</v>
      </c>
      <c r="I18" s="97">
        <v>122</v>
      </c>
      <c r="J18" s="97">
        <v>23420.3</v>
      </c>
      <c r="K18" s="97">
        <v>137</v>
      </c>
      <c r="L18" s="97">
        <v>26317.699999999899</v>
      </c>
    </row>
    <row r="19" spans="1:12" ht="21" customHeight="1" x14ac:dyDescent="0.2">
      <c r="A19" s="87">
        <v>14</v>
      </c>
      <c r="B19" s="99" t="s">
        <v>105</v>
      </c>
      <c r="C19" s="97">
        <v>3</v>
      </c>
      <c r="D19" s="97">
        <v>288.14999999999998</v>
      </c>
      <c r="E19" s="97">
        <v>3</v>
      </c>
      <c r="F19" s="97">
        <v>288.2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</v>
      </c>
      <c r="D39" s="96">
        <f t="shared" si="3"/>
        <v>1536.8</v>
      </c>
      <c r="E39" s="96">
        <f t="shared" si="3"/>
        <v>2</v>
      </c>
      <c r="F39" s="96">
        <f t="shared" si="3"/>
        <v>1536.8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</v>
      </c>
      <c r="D40" s="97">
        <f t="shared" si="4"/>
        <v>1536.8</v>
      </c>
      <c r="E40" s="97">
        <f t="shared" si="4"/>
        <v>2</v>
      </c>
      <c r="F40" s="97">
        <f t="shared" si="4"/>
        <v>1536.8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2</v>
      </c>
      <c r="D44" s="97">
        <v>1536.8</v>
      </c>
      <c r="E44" s="97">
        <v>2</v>
      </c>
      <c r="F44" s="97">
        <v>1536.8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</v>
      </c>
      <c r="D46" s="97">
        <v>1536.8</v>
      </c>
      <c r="E46" s="97">
        <v>2</v>
      </c>
      <c r="F46" s="97">
        <v>1536.8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</v>
      </c>
      <c r="D50" s="96">
        <f t="shared" si="5"/>
        <v>17.28</v>
      </c>
      <c r="E50" s="96">
        <f t="shared" si="5"/>
        <v>3</v>
      </c>
      <c r="F50" s="96">
        <f t="shared" si="5"/>
        <v>17.28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</v>
      </c>
      <c r="D51" s="97">
        <v>17.28</v>
      </c>
      <c r="E51" s="97">
        <v>3</v>
      </c>
      <c r="F51" s="97">
        <v>17.28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225</v>
      </c>
      <c r="D55" s="96">
        <v>86444.999999999607</v>
      </c>
      <c r="E55" s="96">
        <v>224</v>
      </c>
      <c r="F55" s="96">
        <v>86060.799999999595</v>
      </c>
      <c r="G55" s="96"/>
      <c r="H55" s="96"/>
      <c r="I55" s="96">
        <v>224</v>
      </c>
      <c r="J55" s="96">
        <v>86060.799999999595</v>
      </c>
      <c r="K55" s="97">
        <v>1</v>
      </c>
      <c r="L55" s="96">
        <v>384.2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1663</v>
      </c>
      <c r="D56" s="96">
        <f t="shared" si="6"/>
        <v>1290549.4199999983</v>
      </c>
      <c r="E56" s="96">
        <f t="shared" si="6"/>
        <v>1139</v>
      </c>
      <c r="F56" s="96">
        <f t="shared" si="6"/>
        <v>1117272.7699999986</v>
      </c>
      <c r="G56" s="96">
        <f t="shared" si="6"/>
        <v>31</v>
      </c>
      <c r="H56" s="96">
        <f t="shared" si="6"/>
        <v>29172.91</v>
      </c>
      <c r="I56" s="96">
        <f t="shared" si="6"/>
        <v>433</v>
      </c>
      <c r="J56" s="96">
        <f t="shared" si="6"/>
        <v>178319.2999999997</v>
      </c>
      <c r="K56" s="96">
        <f t="shared" si="6"/>
        <v>284</v>
      </c>
      <c r="L56" s="96">
        <f t="shared" si="6"/>
        <v>137079.2699999999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Козятинський міськрайонний суд Вінницької області,_x000D_
 Початок періоду: 01.01.2019, Кінець періоду: 31.12.2019&amp;LA19525B9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284</v>
      </c>
      <c r="F4" s="93">
        <f>SUM(F5:F25)</f>
        <v>137079.27000000002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</v>
      </c>
      <c r="F5" s="95">
        <v>1536.8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221</v>
      </c>
      <c r="F7" s="95">
        <v>90863.3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5</v>
      </c>
      <c r="F9" s="95">
        <v>1921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3</v>
      </c>
      <c r="F10" s="95">
        <v>4516.79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5</v>
      </c>
      <c r="F11" s="95">
        <v>3842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15</v>
      </c>
      <c r="F13" s="95">
        <v>9605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4</v>
      </c>
      <c r="F14" s="95">
        <v>2689.4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28</v>
      </c>
      <c r="F17" s="95">
        <v>21720.78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Козятинський міськрайонний суд Вінницької області,_x000D_
 Початок періоду: 01.01.2019, Кінець періоду: 31.12.2019&amp;LA19525B9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2020-01-28T11:52:00Z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10_00133_4.2019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A19525B9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