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<sst xmlns="http://schemas.openxmlformats.org/spreadsheetml/2006/main" count="154" uniqueCount="128">
  <si>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</si>
  <si>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</si>
  <si>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</si>
  <si>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</si>
  <si>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</si>
  <si>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</si>
  <si>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</si>
  <si>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</si>
  <si>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</si>
  <si>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</si>
  <si>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</si>
  <si>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</si>
  <si>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</si>
  <si>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</si>
  <si>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</si>
  <si>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</si>
  <si>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</si>
  <si>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</si>
  <si>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</si>
  <si>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</si>
  <si>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</si>
  <si>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</si>
  <si>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</si>
  <si>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</si>
  <si>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</si>
  <si>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</si>
  <si>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</si>
  <si>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</si>
  <si>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</si>
  <si>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</si>
  <si>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</si>
  <si>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</si>
  <si>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</si>
  <si>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</si>
  <si>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</si>
  <si>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</si>
  <si>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</si>
  <si>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</si>
  <si>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</si>
  <si>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</si>
  <si>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</si>
  <si>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</si>
  <si>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</si>
  <si>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</si>
  <si>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</si>
  <si>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</si>
  <si>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</si>
  <si>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</si>
  <si>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</si>
  <si>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</si>
  <si>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</si>
  <si>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</si>
  <si>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</si>
  <si>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</si>
  <si>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</si>
  <si>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</si>
  <si>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</si>
  <si>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</si>
  <si>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</si>
  <si>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</si>
  <si>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</si>
  <si>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</si>
  <si>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</si>
  <si>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</si>
  <si>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</si>
  <si>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</si>
  <si>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</si>
  <si>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</si>
  <si>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</si>
  <si>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</si>
  <si>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</si>
  <si>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</si>
  <si>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</si>
  <si>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</si>
  <si>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</si>
  <si>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</si>
  <si>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</si>
  <si>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</si>
  <si>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</si>
  <si>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</si>
  <si>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</si>
  <si>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</si>
  <si>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</si>
  <si>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</si>
  <si>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</si>
  <si>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</si>
  <si>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</si>
  <si>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</si>
  <si>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</si>
  <si>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</si>
  <si>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</si>
  <si>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</si>
  <si>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</si>
  <si>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</si>
  <si>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</si>
  <si>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</si>
  <si>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</si>
  <si>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</si>
  <si>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</si>
  <si>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</si>
  <si>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</si>
  <si>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</si>
  <si>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</si>
  <si>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</si>
  <si>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</si>
  <si>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</si>
  <si>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</si>
  <si>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</si>
  <si>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</si>
  <si>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</si>
  <si>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</si>
  <si>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</si>
  <si>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</si>
  <si>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</si>
  <si>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</si>
  <si>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</si>
  <si>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</si>
  <si>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</si>
  <si>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</si>
  <si>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</si>
  <si>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</si>
  <si>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</si>
  <si>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</si>
  <si>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 xml:space="preserve">О.В. Довбня </t>
  </si>
  <si>
    <t>С.М. Ніколайчук</t>
  </si>
  <si>
    <t>(04342)24066</t>
  </si>
  <si>
    <t>inbox@kz.vn.court.gov.ua</t>
  </si>
  <si>
    <t>11 січня 2021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</si>
</sst>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&amp;LE1A58172&amp;C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1353</v>
      </c>
      <c r="D6" s="96">
        <f>SUM(D7,D10,D13,D14,D15,D21,D24,D25,D18,D19,D20)</f>
        <v>1267703.6899999978</v>
      </c>
      <c r="E6" s="96">
        <f>SUM(E7,E10,E13,E14,E15,E21,E24,E25,E18,E19,E20)</f>
        <v>1003</v>
      </c>
      <c r="F6" s="96">
        <f>SUM(F7,F10,F13,F14,F15,F21,F24,F25,F18,F19,F20)</f>
        <v>1122710.2499999993</v>
      </c>
      <c r="G6" s="96">
        <f>SUM(G7,G10,G13,G14,G15,G21,G24,G25,G18,G19,G20)</f>
        <v>18</v>
      </c>
      <c r="H6" s="96">
        <f>SUM(H7,H10,H13,H14,H15,H21,H24,H25,H18,H19,H20)</f>
        <v>24514</v>
      </c>
      <c r="I6" s="96">
        <f>SUM(I7,I10,I13,I14,I15,I21,I24,I25,I18,I19,I20)</f>
        <v>118</v>
      </c>
      <c r="J6" s="96">
        <f>SUM(J7,J10,J13,J14,J15,J21,J24,J25,J18,J19,J20)</f>
        <v>43992.6</v>
      </c>
      <c r="K6" s="96">
        <f>SUM(K7,K10,K13,K14,K15,K21,K24,K25,K18,K19,K20)</f>
        <v>214</v>
      </c>
      <c r="L6" s="96">
        <f>SUM(L7,L10,L13,L14,L15,L21,L24,L25,L18,L19,L20)</f>
        <v>101173.70000000019</v>
      </c>
    </row>
    <row r="7" spans="1:12" ht="16.5" customHeight="1">
      <c r="A7" s="87">
        <v>2</v>
      </c>
      <c r="B7" s="90" t="s">
        <v>74</v>
      </c>
      <c r="C7" s="97">
        <v>373</v>
      </c>
      <c r="D7" s="97">
        <v>653814.59</v>
      </c>
      <c r="E7" s="97">
        <v>274</v>
      </c>
      <c r="F7" s="97">
        <v>561857.95</v>
      </c>
      <c r="G7" s="97">
        <v>4</v>
      </c>
      <c r="H7" s="97">
        <v>8227</v>
      </c>
      <c r="I7" s="97">
        <v>28</v>
      </c>
      <c r="J7" s="97">
        <v>24498.3</v>
      </c>
      <c r="K7" s="97">
        <v>67</v>
      </c>
      <c r="L7" s="97">
        <v>60184.7000000001</v>
      </c>
    </row>
    <row r="8" spans="1:12" ht="16.5" customHeight="1">
      <c r="A8" s="87">
        <v>3</v>
      </c>
      <c r="B8" s="91" t="s">
        <v>75</v>
      </c>
      <c r="C8" s="97">
        <v>224</v>
      </c>
      <c r="D8" s="97">
        <v>487520.77</v>
      </c>
      <c r="E8" s="97">
        <v>219</v>
      </c>
      <c r="F8" s="97">
        <v>475098.81</v>
      </c>
      <c r="G8" s="97">
        <v>4</v>
      </c>
      <c r="H8" s="97">
        <v>8227</v>
      </c>
      <c r="I8" s="97">
        <v>1</v>
      </c>
      <c r="J8" s="97">
        <v>3420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149</v>
      </c>
      <c r="D9" s="97">
        <v>166293.82</v>
      </c>
      <c r="E9" s="97">
        <v>55</v>
      </c>
      <c r="F9" s="97">
        <v>86759.14</v>
      </c>
      <c r="G9" s="97"/>
      <c r="H9" s="97"/>
      <c r="I9" s="97">
        <v>27</v>
      </c>
      <c r="J9" s="97">
        <v>21078.3</v>
      </c>
      <c r="K9" s="97">
        <v>67</v>
      </c>
      <c r="L9" s="97">
        <v>60184.7000000001</v>
      </c>
    </row>
    <row r="10" spans="1:12" ht="19.5" customHeight="1">
      <c r="A10" s="87">
        <v>5</v>
      </c>
      <c r="B10" s="90" t="s">
        <v>77</v>
      </c>
      <c r="C10" s="97">
        <v>289</v>
      </c>
      <c r="D10" s="97">
        <v>293439.199999999</v>
      </c>
      <c r="E10" s="97">
        <v>272</v>
      </c>
      <c r="F10" s="97">
        <v>299310.999999999</v>
      </c>
      <c r="G10" s="97">
        <v>7</v>
      </c>
      <c r="H10" s="97">
        <v>11242.2</v>
      </c>
      <c r="I10" s="97">
        <v>1</v>
      </c>
      <c r="J10" s="97">
        <v>840.8</v>
      </c>
      <c r="K10" s="97">
        <v>9</v>
      </c>
      <c r="L10" s="97">
        <v>7567.2</v>
      </c>
    </row>
    <row r="11" spans="1:12" ht="19.5" customHeight="1">
      <c r="A11" s="87">
        <v>6</v>
      </c>
      <c r="B11" s="91" t="s">
        <v>78</v>
      </c>
      <c r="C11" s="97">
        <v>40</v>
      </c>
      <c r="D11" s="97">
        <v>84080</v>
      </c>
      <c r="E11" s="97">
        <v>35</v>
      </c>
      <c r="F11" s="97">
        <v>77775.2</v>
      </c>
      <c r="G11" s="97">
        <v>5</v>
      </c>
      <c r="H11" s="97">
        <v>9248.8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249</v>
      </c>
      <c r="D12" s="97">
        <v>209359.199999999</v>
      </c>
      <c r="E12" s="97">
        <v>237</v>
      </c>
      <c r="F12" s="97">
        <v>221535.799999999</v>
      </c>
      <c r="G12" s="97">
        <v>2</v>
      </c>
      <c r="H12" s="97">
        <v>1993.4</v>
      </c>
      <c r="I12" s="97">
        <v>1</v>
      </c>
      <c r="J12" s="97">
        <v>840.8</v>
      </c>
      <c r="K12" s="97">
        <v>9</v>
      </c>
      <c r="L12" s="97">
        <v>7567.2</v>
      </c>
    </row>
    <row r="13" spans="1:12" ht="15" customHeight="1">
      <c r="A13" s="87">
        <v>8</v>
      </c>
      <c r="B13" s="90" t="s">
        <v>18</v>
      </c>
      <c r="C13" s="97">
        <v>232</v>
      </c>
      <c r="D13" s="97">
        <v>195065.599999999</v>
      </c>
      <c r="E13" s="97">
        <v>222</v>
      </c>
      <c r="F13" s="97">
        <v>185824.4</v>
      </c>
      <c r="G13" s="97">
        <v>5</v>
      </c>
      <c r="H13" s="97">
        <v>4204</v>
      </c>
      <c r="I13" s="97"/>
      <c r="J13" s="97"/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121</v>
      </c>
      <c r="D15" s="97">
        <v>52760.2000000001</v>
      </c>
      <c r="E15" s="97">
        <v>113</v>
      </c>
      <c r="F15" s="97">
        <v>48556.2000000001</v>
      </c>
      <c r="G15" s="97">
        <v>2</v>
      </c>
      <c r="H15" s="97">
        <v>840.8</v>
      </c>
      <c r="I15" s="97"/>
      <c r="J15" s="97"/>
      <c r="K15" s="97">
        <v>6</v>
      </c>
      <c r="L15" s="97">
        <v>2522.4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118</v>
      </c>
      <c r="D17" s="97">
        <v>49607.2000000001</v>
      </c>
      <c r="E17" s="97">
        <v>110</v>
      </c>
      <c r="F17" s="97">
        <v>45403.2000000001</v>
      </c>
      <c r="G17" s="97">
        <v>2</v>
      </c>
      <c r="H17" s="97">
        <v>840.8</v>
      </c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334</v>
      </c>
      <c r="D18" s="97">
        <v>70206.7999999997</v>
      </c>
      <c r="E18" s="97">
        <v>118</v>
      </c>
      <c r="F18" s="97">
        <v>24803.4000000001</v>
      </c>
      <c r="G18" s="97"/>
      <c r="H18" s="97"/>
      <c r="I18" s="97">
        <v>89</v>
      </c>
      <c r="J18" s="97">
        <v>18653.5</v>
      </c>
      <c r="K18" s="97">
        <v>127</v>
      </c>
      <c r="L18" s="97">
        <v>26695.4000000001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315.3</v>
      </c>
      <c r="E19" s="97">
        <v>3</v>
      </c>
      <c r="F19" s="97">
        <v>255.3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</v>
      </c>
      <c r="D39" s="96">
        <f>SUM(D40,D47,D48,D49)</f>
        <v>8408</v>
      </c>
      <c r="E39" s="96">
        <f>SUM(E40,E47,E48,E49)</f>
        <v>7</v>
      </c>
      <c r="F39" s="96">
        <f>SUM(F40,F47,F48,F49)</f>
        <v>4624.4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2522.4</v>
      </c>
    </row>
    <row r="40" spans="1:12" ht="24" customHeight="1">
      <c r="A40" s="87">
        <v>35</v>
      </c>
      <c r="B40" s="90" t="s">
        <v>85</v>
      </c>
      <c r="C40" s="97">
        <f>SUM(C41,C44)</f>
        <v>10</v>
      </c>
      <c r="D40" s="97">
        <f>SUM(D41,D44)</f>
        <v>8408</v>
      </c>
      <c r="E40" s="97">
        <f>SUM(E41,E44)</f>
        <v>7</v>
      </c>
      <c r="F40" s="97">
        <f>SUM(F41,F44)</f>
        <v>4624.4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2522.4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8408</v>
      </c>
      <c r="E44" s="97">
        <v>7</v>
      </c>
      <c r="F44" s="97">
        <v>4624.4</v>
      </c>
      <c r="G44" s="97"/>
      <c r="H44" s="97"/>
      <c r="I44" s="97"/>
      <c r="J44" s="97"/>
      <c r="K44" s="97">
        <v>3</v>
      </c>
      <c r="L44" s="97">
        <v>2522.4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8408</v>
      </c>
      <c r="E46" s="97">
        <v>7</v>
      </c>
      <c r="F46" s="97">
        <v>4624.4</v>
      </c>
      <c r="G46" s="97"/>
      <c r="H46" s="97"/>
      <c r="I46" s="97"/>
      <c r="J46" s="97"/>
      <c r="K46" s="97">
        <v>3</v>
      </c>
      <c r="L46" s="97">
        <v>2522.4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220.71</v>
      </c>
      <c r="E50" s="96">
        <f>SUM(E51:E54)</f>
        <v>2</v>
      </c>
      <c r="F50" s="96">
        <f>SUM(F51:F54)</f>
        <v>220.74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157.65</v>
      </c>
      <c r="E51" s="97">
        <v>1</v>
      </c>
      <c r="F51" s="97">
        <v>157.66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166</v>
      </c>
      <c r="D55" s="96">
        <v>69786.4000000001</v>
      </c>
      <c r="E55" s="96">
        <v>164</v>
      </c>
      <c r="F55" s="96">
        <v>69331.5000000001</v>
      </c>
      <c r="G55" s="96"/>
      <c r="H55" s="96"/>
      <c r="I55" s="96">
        <v>164</v>
      </c>
      <c r="J55" s="96">
        <v>68909.4000000001</v>
      </c>
      <c r="K55" s="97">
        <v>2</v>
      </c>
      <c r="L55" s="96">
        <v>840.8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1531</v>
      </c>
      <c r="D56" s="96">
        <f t="shared" si="0"/>
        <v>1346118.799999998</v>
      </c>
      <c r="E56" s="96">
        <f t="shared" si="0"/>
        <v>1176</v>
      </c>
      <c r="F56" s="96">
        <f t="shared" si="0"/>
        <v>1196886.8899999992</v>
      </c>
      <c r="G56" s="96">
        <f t="shared" si="0"/>
        <v>18</v>
      </c>
      <c r="H56" s="96">
        <f t="shared" si="0"/>
        <v>24514</v>
      </c>
      <c r="I56" s="96">
        <f t="shared" si="0"/>
        <v>282</v>
      </c>
      <c r="J56" s="96">
        <f t="shared" si="0"/>
        <v>112902.00000000009</v>
      </c>
      <c r="K56" s="96">
        <f t="shared" si="0"/>
        <v>219</v>
      </c>
      <c r="L56" s="96">
        <f t="shared" si="0"/>
        <v>104536.90000000018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&amp;LE1A58172&amp;CФорма № 10, Підрозділ: Козятинський міськрайонний суд Вінницької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219</v>
      </c>
      <c r="F4" s="93">
        <f>SUM(F5:F25)</f>
        <v>104536.8999999999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2522.4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4039.39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185</v>
      </c>
      <c r="F7" s="95">
        <v>76105.5799999999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1681.6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2942.8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4204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840.8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14</v>
      </c>
      <c r="F17" s="95">
        <v>11779.93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&amp;LE1A58172&amp;CФорма № 10, Підрозділ: Козятинський міськрайонний суд Вінницької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Лукова</cp:lastModifiedBy>
  <cp:lastPrinted>2018-03-15T14:08:04Z</cp:lastPrinted>
  <dcterms:created xsi:type="dcterms:W3CDTF">2015-09-09T10:27:37Z</dcterms:created>
  <dcterms:modified xsi:type="dcterms:W3CDTF">2021-02-17T07:08:28Z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10_00133_4.2020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E1A58172</vt:lpwstr>
  </property>
  <property fmtid="{D5CDD505-2E9C-101B-9397-08002B2CF9AE}" pid="10" name="Підрозд">
    <vt:lpwstr>Козятинський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