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2" activeTab="3"/>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calcMode="manual"/>
</workbook>
</file>

<file path=xl/calcChain.xml><?xml version="1.0" encoding="utf-8"?>
<calcChain xmlns="http://schemas.openxmlformats.org/spreadsheetml/2006/main">
  <c r="A6" i="7" l="1"/>
  <c r="A7" i="7" s="1"/>
  <c r="A8" i="7" s="1"/>
  <c r="A9" i="7" s="1"/>
  <c r="A10" i="7" s="1"/>
  <c r="A11" i="7" s="1"/>
  <c r="A12" i="7" s="1"/>
  <c r="A13" i="7" s="1"/>
  <c r="E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 r="O23" i="1"/>
</calcChain>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<sst xmlns="http://schemas.openxmlformats.org/spreadsheetml/2006/main" count="316" uniqueCount="253">
  <si>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</si>
  <si>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</si>
  <si>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</si>
  <si>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</si>
  <si>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</si>
  <si>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</si>
  <si>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</si>
  <si>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</si>
  <si>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</si>
  <si>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</si>
  <si>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</si>
  <si>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</si>
  <si>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</si>
  <si>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</si>
  <si>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</si>
  <si>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</si>
  <si>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</si>
  <si>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</si>
  <si>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</si>
  <si>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</si>
  <si>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</si>
  <si>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</si>
  <si>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</si>
  <si>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</si>
  <si>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</si>
  <si>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</si>
  <si>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</si>
  <si>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</si>
  <si>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</si>
  <si>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</si>
  <si>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</si>
  <si>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</si>
  <si>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</si>
  <si>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</si>
  <si>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</si>
  <si>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</si>
  <si>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</si>
  <si>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</si>
  <si>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</si>
  <si>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</si>
  <si>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</si>
  <si>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</si>
  <si>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</si>
  <si>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</si>
  <si>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</si>
  <si>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</si>
  <si>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</si>
  <si>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</si>
  <si>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</si>
  <si>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</si>
  <si>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</si>
  <si>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</si>
  <si>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</si>
  <si>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</si>
  <si>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</si>
  <si>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</si>
  <si>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</si>
  <si>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</si>
  <si>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</si>
  <si>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</si>
  <si>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</si>
  <si>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</si>
  <si>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</si>
  <si>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</si>
  <si>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</si>
  <si>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</si>
  <si>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</si>
  <si>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</si>
  <si>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</si>
  <si>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</si>
  <si>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</si>
  <si>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</si>
  <si>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</si>
  <si>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</si>
  <si>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</si>
  <si>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</si>
  <si>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</si>
  <si>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</si>
  <si>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</si>
  <si>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</si>
  <si>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</si>
  <si>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</si>
  <si>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</si>
  <si>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</si>
  <si>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</si>
  <si>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</si>
  <si>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</si>
  <si>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</si>
  <si>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</si>
  <si>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</si>
  <si>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</si>
  <si>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</si>
  <si>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</si>
  <si>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</si>
  <si>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</si>
  <si>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</si>
  <si>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</si>
  <si>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</si>
  <si>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</si>
  <si>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</si>
  <si>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</si>
  <si>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</si>
  <si>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</si>
  <si>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</si>
  <si>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</si>
  <si>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</si>
  <si>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</si>
  <si>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</si>
  <si>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</si>
  <si>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</si>
  <si>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</si>
  <si>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</si>
  <si>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</si>
  <si>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</si>
  <si>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</si>
  <si>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</si>
  <si>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</si>
  <si>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</si>
  <si>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</si>
  <si>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</si>
  <si>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</si>
  <si>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</si>
  <si>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</si>
  <si>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</si>
  <si>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</si>
  <si>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</si>
  <si>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</si>
  <si>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</si>
  <si>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</si>
  <si>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</si>
  <si>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</si>
  <si>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</si>
  <si>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</si>
  <si>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</si>
  <si>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</si>
  <si>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</si>
  <si>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</si>
  <si>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</si>
  <si>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</si>
  <si>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</si>
  <si>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</si>
  <si>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</si>
  <si>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</si>
  <si>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</si>
  <si>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</si>
  <si>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</si>
  <si>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</si>
  <si>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</si>
  <si>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</si>
  <si>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</si>
  <si>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</si>
  <si>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</si>
  <si>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</si>
  <si>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</si>
  <si>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</si>
  <si>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</si>
  <si>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</si>
  <si>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</si>
  <si>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</si>
  <si>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</si>
  <si>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</si>
  <si>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</si>
  <si>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</si>
  <si>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</si>
  <si>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</si>
  <si>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</si>
  <si>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</si>
  <si>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</si>
  <si>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</si>
  <si>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</si>
  <si>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</si>
  <si>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</si>
  <si>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</si>
  <si>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</si>
  <si>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</si>
  <si>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</si>
  <si>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</si>
  <si>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</si>
  <si>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</si>
  <si>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</si>
  <si>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</si>
  <si>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</si>
  <si>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</si>
  <si>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</si>
  <si>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</si>
  <si>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</si>
  <si>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</si>
  <si>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</si>
  <si>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</si>
  <si>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</si>
  <si>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</si>
  <si>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</si>
  <si>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</si>
  <si>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</si>
  <si>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</si>
  <si>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</si>
  <si>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</si>
  <si>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</si>
  <si>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</si>
  <si>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</si>
  <si>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</si>
  <si>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</si>
  <si>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</si>
  <si>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</si>
  <si>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</si>
  <si>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</si>
  <si>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</si>
  <si>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</si>
  <si>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</si>
  <si>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</si>
  <si>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</si>
  <si>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</si>
  <si>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</si>
  <si>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</si>
  <si>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</si>
  <si>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</si>
  <si>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</si>
  <si>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</si>
  <si>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</si>
  <si>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</si>
  <si>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</si>
  <si>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</si>
  <si>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</si>
  <si>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</si>
  <si>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</si>
  <si>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</si>
  <si>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</si>
  <si>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</si>
  <si>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</si>
  <si>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</si>
  <si>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</si>
  <si>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</si>
  <si>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</si>
  <si>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</si>
  <si>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</si>
  <si>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</si>
  <si>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</si>
  <si>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</si>
  <si>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</si>
  <si>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</si>
  <si>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</si>
  <si>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</si>
  <si>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</si>
  <si>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</si>
  <si>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Л.О. Бондарук</t>
  </si>
  <si>
    <t/>
  </si>
  <si>
    <t>3 липня 2017 року</t>
  </si>
  <si>
    <t>перше півріччя 2017 року</t>
  </si>
  <si>
    <t>Козятинський міськрайонний суд Вінницької області</t>
  </si>
  <si>
    <t xml:space="preserve">Місцезнаходження: </t>
  </si>
  <si>
    <t>22100. Вінницька область.м. Козятин</t>
  </si>
  <si>
    <t>вул. Грушевського</t>
  </si>
  <si>
    <t>В.Л. Сєчко</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</si>
</sst>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49" fontId="60" fillId="0" borderId="19" xfId="0" applyNumberFormat="1" applyFont="1" applyBorder="1" applyAlignment="1">
      <alignment horizontal="left" vertical="center"/>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20" fillId="0" borderId="10" xfId="0" applyFont="1" applyFill="1" applyBorder="1" applyAlignment="1">
      <alignment horizontal="center" vertical="center" textRotation="90"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0" fillId="0" borderId="0"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xf numFmtId="0" fontId="28" fillId="0" borderId="0"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1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1"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xfId="0" builtinId="0"/>
    <cellStyle name="Звичайний 2" xfId="42"/>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87" t="s">
        <v>155</v>
      </c>
      <c r="E2" s="187"/>
      <c r="F2" s="187"/>
      <c r="G2" s="187"/>
      <c r="H2" s="187"/>
      <c r="I2" s="187"/>
      <c r="J2" s="187"/>
      <c r="K2" s="187"/>
      <c r="L2" s="187"/>
      <c r="M2" s="187"/>
      <c r="N2" s="187"/>
    </row>
    <row r="3" spans="1:21" ht="9.75" customHeight="1" x14ac:dyDescent="0.3">
      <c r="D3" s="43"/>
      <c r="E3" s="43"/>
      <c r="F3" s="43"/>
      <c r="G3" s="43"/>
      <c r="H3" s="43"/>
      <c r="I3" s="43"/>
      <c r="J3" s="43"/>
      <c r="K3" s="43"/>
      <c r="L3" s="43"/>
      <c r="M3" s="43"/>
      <c r="N3" s="43"/>
    </row>
    <row r="4" spans="1:21" ht="20.25" x14ac:dyDescent="0.3">
      <c r="A4" s="192" t="s">
        <v>154</v>
      </c>
      <c r="B4" s="192"/>
      <c r="C4" s="192"/>
      <c r="D4" s="192"/>
      <c r="E4" s="192"/>
      <c r="F4" s="192"/>
      <c r="G4" s="192"/>
      <c r="H4" s="192"/>
      <c r="I4" s="192"/>
      <c r="J4" s="192"/>
      <c r="K4" s="192"/>
      <c r="L4" s="192"/>
      <c r="M4" s="192"/>
      <c r="N4" s="192"/>
      <c r="O4" s="41"/>
      <c r="P4" s="37"/>
      <c r="Q4" s="37"/>
      <c r="R4" s="37"/>
      <c r="S4" s="37"/>
    </row>
    <row r="6" spans="1:21" ht="30.75" customHeight="1" x14ac:dyDescent="0.2">
      <c r="A6" s="172" t="s">
        <v>14</v>
      </c>
      <c r="B6" s="63"/>
      <c r="C6" s="186" t="s">
        <v>8</v>
      </c>
      <c r="D6" s="186"/>
      <c r="E6" s="189" t="s">
        <v>125</v>
      </c>
      <c r="F6" s="189"/>
      <c r="G6" s="189" t="s">
        <v>101</v>
      </c>
      <c r="H6" s="189"/>
      <c r="I6" s="189"/>
      <c r="J6" s="189"/>
      <c r="K6" s="189"/>
      <c r="L6" s="189"/>
      <c r="M6" s="189" t="s">
        <v>163</v>
      </c>
      <c r="N6" s="188" t="s">
        <v>91</v>
      </c>
    </row>
    <row r="7" spans="1:21" ht="15.75" customHeight="1" x14ac:dyDescent="0.2">
      <c r="A7" s="173"/>
      <c r="B7" s="63"/>
      <c r="C7" s="186"/>
      <c r="D7" s="186"/>
      <c r="E7" s="189" t="s">
        <v>100</v>
      </c>
      <c r="F7" s="191" t="s">
        <v>236</v>
      </c>
      <c r="G7" s="189" t="s">
        <v>100</v>
      </c>
      <c r="H7" s="191" t="s">
        <v>0</v>
      </c>
      <c r="I7" s="191"/>
      <c r="J7" s="191"/>
      <c r="K7" s="191"/>
      <c r="L7" s="191"/>
      <c r="M7" s="189"/>
      <c r="N7" s="188"/>
      <c r="O7" s="42"/>
      <c r="P7" s="42"/>
      <c r="Q7" s="42"/>
      <c r="R7" s="42"/>
      <c r="S7" s="42"/>
    </row>
    <row r="8" spans="1:21" ht="101.25" customHeight="1" x14ac:dyDescent="0.2">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x14ac:dyDescent="0.2">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82" t="s">
        <v>237</v>
      </c>
      <c r="D10" s="182"/>
      <c r="E10" s="157">
        <v>78</v>
      </c>
      <c r="F10" s="157">
        <v>69</v>
      </c>
      <c r="G10" s="157">
        <v>75</v>
      </c>
      <c r="H10" s="157">
        <v>3</v>
      </c>
      <c r="I10" s="157">
        <v>5</v>
      </c>
      <c r="J10" s="157">
        <v>1</v>
      </c>
      <c r="K10" s="157">
        <v>64</v>
      </c>
      <c r="L10" s="157"/>
      <c r="M10" s="168">
        <v>3</v>
      </c>
      <c r="N10" s="163"/>
      <c r="O10" s="111">
        <f>E10-F10</f>
        <v>9</v>
      </c>
      <c r="P10" s="42"/>
      <c r="Q10" s="42"/>
      <c r="R10" s="42"/>
      <c r="S10" s="42"/>
      <c r="T10" s="32"/>
    </row>
    <row r="11" spans="1:21" ht="18.75" customHeight="1" x14ac:dyDescent="0.2">
      <c r="A11" s="90">
        <v>2</v>
      </c>
      <c r="B11" s="63"/>
      <c r="C11" s="183" t="s">
        <v>138</v>
      </c>
      <c r="D11" s="183"/>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0" t="s">
        <v>238</v>
      </c>
      <c r="D15" s="190"/>
      <c r="E15" s="157">
        <v>5</v>
      </c>
      <c r="F15" s="157">
        <v>5</v>
      </c>
      <c r="G15" s="157">
        <v>5</v>
      </c>
      <c r="H15" s="157"/>
      <c r="I15" s="157"/>
      <c r="J15" s="157">
        <v>2</v>
      </c>
      <c r="K15" s="157">
        <v>3</v>
      </c>
      <c r="L15" s="157"/>
      <c r="M15" s="157"/>
      <c r="N15" s="157" t="s">
        <v>146</v>
      </c>
      <c r="O15" s="111">
        <f t="shared" si="0"/>
        <v>0</v>
      </c>
      <c r="P15" s="77"/>
      <c r="Q15" s="77"/>
      <c r="R15" s="77"/>
      <c r="S15" s="77"/>
    </row>
    <row r="16" spans="1:21" s="3" customFormat="1" ht="19.5" customHeight="1" x14ac:dyDescent="0.2">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99"/>
      <c r="D18" s="65" t="s">
        <v>94</v>
      </c>
      <c r="E18" s="157">
        <v>5</v>
      </c>
      <c r="F18" s="157">
        <v>5</v>
      </c>
      <c r="G18" s="157">
        <v>5</v>
      </c>
      <c r="H18" s="157" t="s">
        <v>146</v>
      </c>
      <c r="I18" s="157" t="s">
        <v>146</v>
      </c>
      <c r="J18" s="157">
        <v>2</v>
      </c>
      <c r="K18" s="157">
        <v>3</v>
      </c>
      <c r="L18" s="157"/>
      <c r="M18" s="157"/>
      <c r="N18" s="157" t="s">
        <v>146</v>
      </c>
      <c r="O18" s="111">
        <f t="shared" si="0"/>
        <v>0</v>
      </c>
      <c r="P18" s="24"/>
      <c r="Q18" s="77"/>
      <c r="R18" s="77"/>
      <c r="S18" s="77"/>
    </row>
    <row r="19" spans="1:19" s="3" customFormat="1" ht="20.25" customHeight="1" x14ac:dyDescent="0.2">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x14ac:dyDescent="0.2">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80" t="s">
        <v>13</v>
      </c>
      <c r="D23" s="181"/>
      <c r="E23" s="157">
        <f>E10+E12+E15+E22</f>
        <v>83</v>
      </c>
      <c r="F23" s="157">
        <f>F10+F12+F15+F22</f>
        <v>74</v>
      </c>
      <c r="G23" s="157">
        <f>G10+G12+G15+G22</f>
        <v>80</v>
      </c>
      <c r="H23" s="157">
        <f>H10+H15</f>
        <v>3</v>
      </c>
      <c r="I23" s="157">
        <f>I10+I15</f>
        <v>5</v>
      </c>
      <c r="J23" s="157">
        <f>J10+J12+J15</f>
        <v>3</v>
      </c>
      <c r="K23" s="157">
        <f>K10+K12+K15</f>
        <v>67</v>
      </c>
      <c r="L23" s="157">
        <f>L10+L12+L15+L22</f>
        <v>0</v>
      </c>
      <c r="M23" s="157">
        <f>M10+M12+M15+M22</f>
        <v>3</v>
      </c>
      <c r="N23" s="157">
        <f>N10</f>
        <v>0</v>
      </c>
      <c r="O23" s="111">
        <f t="shared" si="0"/>
        <v>9</v>
      </c>
    </row>
    <row r="24" spans="1:19" ht="14.25" customHeight="1" x14ac:dyDescent="0.3">
      <c r="A24" s="74"/>
      <c r="C24" s="52"/>
      <c r="D24" s="52"/>
      <c r="E24" s="42"/>
      <c r="F24" s="67"/>
      <c r="G24" s="42"/>
      <c r="H24" s="67"/>
      <c r="I24" s="67"/>
      <c r="J24" s="42"/>
      <c r="K24" s="42"/>
      <c r="L24" s="42"/>
      <c r="M24" s="68"/>
      <c r="N24" s="68"/>
    </row>
    <row r="25" spans="1:19" ht="24" customHeight="1" x14ac:dyDescent="0.2">
      <c r="A25" s="193" t="s">
        <v>156</v>
      </c>
      <c r="B25" s="193"/>
      <c r="C25" s="193"/>
      <c r="D25" s="193"/>
      <c r="E25" s="193"/>
      <c r="F25" s="193"/>
      <c r="G25" s="193"/>
      <c r="H25" s="193"/>
      <c r="I25" s="193"/>
      <c r="J25" s="193"/>
      <c r="K25" s="193"/>
      <c r="L25" s="193"/>
      <c r="M25" s="193"/>
      <c r="N25" s="193"/>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2" t="s">
        <v>14</v>
      </c>
      <c r="C27" s="186" t="s">
        <v>98</v>
      </c>
      <c r="D27" s="186"/>
      <c r="E27" s="186"/>
      <c r="F27" s="170" t="s">
        <v>99</v>
      </c>
      <c r="G27" s="171"/>
      <c r="H27" s="175" t="s">
        <v>88</v>
      </c>
      <c r="I27" s="176"/>
      <c r="J27" s="176"/>
      <c r="K27" s="176"/>
      <c r="L27" s="176"/>
      <c r="M27" s="177"/>
      <c r="N27" s="189" t="s">
        <v>149</v>
      </c>
    </row>
    <row r="28" spans="1:19" ht="15.75" customHeight="1" x14ac:dyDescent="0.2">
      <c r="A28" s="173"/>
      <c r="C28" s="186"/>
      <c r="D28" s="186"/>
      <c r="E28" s="186"/>
      <c r="F28" s="184" t="s">
        <v>100</v>
      </c>
      <c r="G28" s="197" t="s">
        <v>236</v>
      </c>
      <c r="H28" s="178" t="s">
        <v>100</v>
      </c>
      <c r="I28" s="194" t="s">
        <v>0</v>
      </c>
      <c r="J28" s="195"/>
      <c r="K28" s="195"/>
      <c r="L28" s="195"/>
      <c r="M28" s="196"/>
      <c r="N28" s="189"/>
    </row>
    <row r="29" spans="1:19" ht="58.5" customHeight="1" x14ac:dyDescent="0.2">
      <c r="A29" s="174"/>
      <c r="C29" s="186"/>
      <c r="D29" s="186"/>
      <c r="E29" s="186"/>
      <c r="F29" s="185"/>
      <c r="G29" s="179"/>
      <c r="H29" s="179"/>
      <c r="I29" s="64" t="s">
        <v>16</v>
      </c>
      <c r="J29" s="64" t="s">
        <v>153</v>
      </c>
      <c r="K29" s="64" t="s">
        <v>18</v>
      </c>
      <c r="L29" s="64" t="s">
        <v>19</v>
      </c>
      <c r="M29" s="104" t="s">
        <v>135</v>
      </c>
      <c r="N29" s="189"/>
    </row>
    <row r="30" spans="1:19" ht="17.25" customHeight="1" x14ac:dyDescent="0.2">
      <c r="A30" s="91" t="s">
        <v>2</v>
      </c>
      <c r="C30" s="186" t="s">
        <v>3</v>
      </c>
      <c r="D30" s="186"/>
      <c r="E30" s="186"/>
      <c r="F30" s="103">
        <v>1</v>
      </c>
      <c r="G30" s="103">
        <v>2</v>
      </c>
      <c r="H30" s="103">
        <v>3</v>
      </c>
      <c r="I30" s="103">
        <v>4</v>
      </c>
      <c r="J30" s="103">
        <v>5</v>
      </c>
      <c r="K30" s="103">
        <v>6</v>
      </c>
      <c r="L30" s="103">
        <v>7</v>
      </c>
      <c r="M30" s="103">
        <v>8</v>
      </c>
      <c r="N30" s="103">
        <v>9</v>
      </c>
    </row>
    <row r="31" spans="1:19" ht="19.5" customHeight="1" x14ac:dyDescent="0.2">
      <c r="A31" s="90">
        <v>1</v>
      </c>
      <c r="C31" s="182" t="s">
        <v>239</v>
      </c>
      <c r="D31" s="182"/>
      <c r="E31" s="182"/>
      <c r="F31" s="167">
        <v>122</v>
      </c>
      <c r="G31" s="167">
        <v>68</v>
      </c>
      <c r="H31" s="167">
        <v>99</v>
      </c>
      <c r="I31" s="167">
        <v>77</v>
      </c>
      <c r="J31" s="167">
        <v>43</v>
      </c>
      <c r="K31" s="167">
        <v>2</v>
      </c>
      <c r="L31" s="167">
        <v>20</v>
      </c>
      <c r="M31" s="167"/>
      <c r="N31" s="167">
        <v>23</v>
      </c>
    </row>
    <row r="32" spans="1:19" ht="17.25" customHeight="1" x14ac:dyDescent="0.2">
      <c r="A32" s="90">
        <v>2</v>
      </c>
      <c r="C32" s="183" t="s">
        <v>118</v>
      </c>
      <c r="D32" s="183"/>
      <c r="E32" s="183"/>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G7:G8"/>
    <mergeCell ref="E6:F6"/>
    <mergeCell ref="E7:E8"/>
    <mergeCell ref="C22:D22"/>
    <mergeCell ref="C16:C21"/>
    <mergeCell ref="C6:D8"/>
    <mergeCell ref="C9:D9"/>
    <mergeCell ref="C10:D10"/>
    <mergeCell ref="C12:D12"/>
    <mergeCell ref="C13:C14"/>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F27:G27"/>
    <mergeCell ref="A27:A29"/>
    <mergeCell ref="H27:M27"/>
    <mergeCell ref="H28:H29"/>
    <mergeCell ref="C23:D23"/>
    <mergeCell ref="A25:N25"/>
    <mergeCell ref="I28:M28"/>
    <mergeCell ref="G28:G29"/>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Козятинський міськрайонний суд Вінницької області, Початок періоду: 01.01.2017, Кінець періоду: 30.06.2017&amp;L023A4455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v>52</v>
      </c>
      <c r="D9" s="163">
        <v>51</v>
      </c>
      <c r="E9" s="163">
        <v>88</v>
      </c>
      <c r="F9" s="163">
        <v>66</v>
      </c>
      <c r="G9" s="163">
        <v>34</v>
      </c>
      <c r="H9" s="163"/>
      <c r="I9" s="163">
        <v>2</v>
      </c>
      <c r="J9" s="163">
        <v>20</v>
      </c>
      <c r="K9" s="162">
        <v>15</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v>52</v>
      </c>
      <c r="D10" s="163">
        <v>51</v>
      </c>
      <c r="E10" s="163">
        <v>88</v>
      </c>
      <c r="F10" s="163">
        <v>66</v>
      </c>
      <c r="G10" s="163">
        <v>34</v>
      </c>
      <c r="H10" s="163"/>
      <c r="I10" s="163">
        <v>2</v>
      </c>
      <c r="J10" s="163">
        <v>20</v>
      </c>
      <c r="K10" s="162">
        <v>15</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v>1</v>
      </c>
      <c r="D12" s="163">
        <v>11</v>
      </c>
      <c r="E12" s="163">
        <v>8</v>
      </c>
      <c r="F12" s="163">
        <v>8</v>
      </c>
      <c r="G12" s="163">
        <v>7</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v>1</v>
      </c>
      <c r="D24" s="163">
        <v>10</v>
      </c>
      <c r="E24" s="163">
        <v>7</v>
      </c>
      <c r="F24" s="163">
        <v>7</v>
      </c>
      <c r="G24" s="163">
        <v>6</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v>1</v>
      </c>
      <c r="D25" s="163">
        <v>10</v>
      </c>
      <c r="E25" s="163">
        <v>7</v>
      </c>
      <c r="F25" s="163">
        <v>7</v>
      </c>
      <c r="G25" s="163">
        <v>6</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v>2</v>
      </c>
      <c r="E30" s="163"/>
      <c r="F30" s="163"/>
      <c r="G30" s="163"/>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v>1</v>
      </c>
      <c r="E31" s="163"/>
      <c r="F31" s="163"/>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v>
      </c>
      <c r="D43" s="163">
        <v>2</v>
      </c>
      <c r="E43" s="163">
        <v>2</v>
      </c>
      <c r="F43" s="163">
        <v>2</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v>1</v>
      </c>
      <c r="D48" s="163"/>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c r="E58" s="163"/>
      <c r="F58" s="163"/>
      <c r="G58" s="163"/>
      <c r="H58" s="163"/>
      <c r="I58" s="163"/>
      <c r="J58" s="163"/>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c r="D88" s="163">
        <v>2</v>
      </c>
      <c r="E88" s="163">
        <v>1</v>
      </c>
      <c r="F88" s="163">
        <v>1</v>
      </c>
      <c r="G88" s="163">
        <v>1</v>
      </c>
      <c r="H88" s="163"/>
      <c r="I88" s="163"/>
      <c r="J88" s="163"/>
      <c r="K88" s="162">
        <v>1</v>
      </c>
      <c r="L88" s="163"/>
      <c r="M88" s="163"/>
      <c r="N88" s="164"/>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c r="D90" s="163"/>
      <c r="E90" s="163"/>
      <c r="F90" s="163"/>
      <c r="G90" s="163"/>
      <c r="H90" s="163"/>
      <c r="I90" s="163"/>
      <c r="J90" s="163"/>
      <c r="K90" s="162"/>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c r="D94" s="163"/>
      <c r="E94" s="163"/>
      <c r="F94" s="163"/>
      <c r="G94" s="163"/>
      <c r="H94" s="163"/>
      <c r="I94" s="163"/>
      <c r="J94" s="163"/>
      <c r="K94" s="162"/>
      <c r="L94" s="163"/>
      <c r="M94" s="163"/>
      <c r="N94" s="164"/>
      <c r="O94" s="163"/>
      <c r="P94" s="60"/>
    </row>
    <row r="95" spans="1:16" s="4" customFormat="1" ht="25.5" customHeight="1" x14ac:dyDescent="0.2">
      <c r="A95" s="44">
        <v>88</v>
      </c>
      <c r="B95" s="114" t="s">
        <v>68</v>
      </c>
      <c r="C95" s="164"/>
      <c r="D95" s="163">
        <v>2</v>
      </c>
      <c r="E95" s="163">
        <v>1</v>
      </c>
      <c r="F95" s="163">
        <v>1</v>
      </c>
      <c r="G95" s="163">
        <v>1</v>
      </c>
      <c r="H95" s="163"/>
      <c r="I95" s="163"/>
      <c r="J95" s="163"/>
      <c r="K95" s="162">
        <v>1</v>
      </c>
      <c r="L95" s="163"/>
      <c r="M95" s="163"/>
      <c r="N95" s="164"/>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v>2</v>
      </c>
      <c r="E97" s="163">
        <v>1</v>
      </c>
      <c r="F97" s="163">
        <v>1</v>
      </c>
      <c r="G97" s="163">
        <v>1</v>
      </c>
      <c r="H97" s="163"/>
      <c r="I97" s="163"/>
      <c r="J97" s="163"/>
      <c r="K97" s="162">
        <v>1</v>
      </c>
      <c r="L97" s="163"/>
      <c r="M97" s="163"/>
      <c r="N97" s="164"/>
      <c r="O97" s="163"/>
      <c r="P97" s="61"/>
    </row>
    <row r="98" spans="1:19" s="4" customFormat="1" ht="18.75" customHeight="1" x14ac:dyDescent="0.2">
      <c r="A98" s="46">
        <v>91</v>
      </c>
      <c r="B98" s="115" t="s">
        <v>71</v>
      </c>
      <c r="C98" s="164"/>
      <c r="D98" s="163"/>
      <c r="E98" s="163"/>
      <c r="F98" s="163"/>
      <c r="G98" s="163"/>
      <c r="H98" s="163"/>
      <c r="I98" s="163"/>
      <c r="J98" s="163"/>
      <c r="K98" s="162"/>
      <c r="L98" s="163"/>
      <c r="M98" s="163"/>
      <c r="N98" s="164"/>
      <c r="O98" s="163"/>
      <c r="P98" s="61"/>
    </row>
    <row r="99" spans="1:19" s="4" customFormat="1" ht="15.75" customHeight="1" x14ac:dyDescent="0.2">
      <c r="A99" s="44">
        <v>92</v>
      </c>
      <c r="B99" s="115" t="s">
        <v>72</v>
      </c>
      <c r="C99" s="164"/>
      <c r="D99" s="163"/>
      <c r="E99" s="163"/>
      <c r="F99" s="163"/>
      <c r="G99" s="163"/>
      <c r="H99" s="163"/>
      <c r="I99" s="163"/>
      <c r="J99" s="163"/>
      <c r="K99" s="162"/>
      <c r="L99" s="163"/>
      <c r="M99" s="163"/>
      <c r="N99" s="164"/>
      <c r="O99" s="163"/>
      <c r="P99" s="61"/>
    </row>
    <row r="100" spans="1:19" s="4" customFormat="1" ht="25.5" customHeight="1" x14ac:dyDescent="0.2">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c r="D103" s="163"/>
      <c r="E103" s="163"/>
      <c r="F103" s="163"/>
      <c r="G103" s="163"/>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x14ac:dyDescent="0.2">
      <c r="A109" s="44">
        <v>102</v>
      </c>
      <c r="B109" s="116" t="s">
        <v>78</v>
      </c>
      <c r="C109" s="164"/>
      <c r="D109" s="163"/>
      <c r="E109" s="163"/>
      <c r="F109" s="163"/>
      <c r="G109" s="163"/>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54</v>
      </c>
      <c r="D114" s="164">
        <f t="shared" ref="D114:O114" si="0">SUM(D8,D9,D12,D29,D30,D43,D49,D52,D79,D88,D103,D109,D113)</f>
        <v>68</v>
      </c>
      <c r="E114" s="164">
        <f t="shared" si="0"/>
        <v>99</v>
      </c>
      <c r="F114" s="164">
        <f t="shared" si="0"/>
        <v>77</v>
      </c>
      <c r="G114" s="164">
        <f t="shared" si="0"/>
        <v>43</v>
      </c>
      <c r="H114" s="164">
        <f t="shared" si="0"/>
        <v>0</v>
      </c>
      <c r="I114" s="164">
        <f t="shared" si="0"/>
        <v>2</v>
      </c>
      <c r="J114" s="164">
        <f t="shared" si="0"/>
        <v>20</v>
      </c>
      <c r="K114" s="164">
        <f t="shared" si="0"/>
        <v>23</v>
      </c>
      <c r="L114" s="164">
        <f t="shared" si="0"/>
        <v>0</v>
      </c>
      <c r="M114" s="164">
        <f t="shared" si="0"/>
        <v>0</v>
      </c>
      <c r="N114" s="164">
        <f t="shared" si="0"/>
        <v>0</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Козятинський міськрайонний суд Вінницької області, Початок періоду: 01.01.2017, Кінець періоду: 30.06.2017&amp;L023A4455</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52" t="s">
        <v>137</v>
      </c>
      <c r="B2" s="252"/>
      <c r="C2" s="252"/>
      <c r="D2" s="252"/>
      <c r="E2" s="252"/>
      <c r="F2" s="252"/>
      <c r="G2" s="252"/>
      <c r="H2" s="252"/>
      <c r="I2" s="252"/>
      <c r="J2" s="252"/>
      <c r="K2" s="252"/>
      <c r="L2" s="252"/>
      <c r="M2" s="252"/>
      <c r="N2" s="252"/>
      <c r="O2" s="38"/>
      <c r="P2" s="38"/>
      <c r="Q2" s="38"/>
      <c r="R2" s="38"/>
      <c r="S2" s="38"/>
    </row>
    <row r="3" spans="1:49" x14ac:dyDescent="0.2">
      <c r="B3" s="6"/>
      <c r="J3" s="238"/>
      <c r="K3" s="238"/>
      <c r="L3" s="238"/>
      <c r="M3" s="238"/>
      <c r="N3" s="238"/>
      <c r="O3" s="19"/>
    </row>
    <row r="4" spans="1:49" ht="33" customHeight="1" x14ac:dyDescent="0.2">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45" t="s">
        <v>182</v>
      </c>
      <c r="C15" s="246"/>
      <c r="D15" s="247"/>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Козятинський міськрайонний суд Вінницької області, Початок періоду: 01.01.2017, Кінець періоду: 30.06.2017&amp;L023A4455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abSelected="1" topLeftCell="A19" zoomScale="85" zoomScaleNormal="85" zoomScaleSheetLayoutView="100" workbookViewId="0">
      <selection activeCell="I29" sqref="I29:K29"/>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85" t="s">
        <v>124</v>
      </c>
      <c r="B2" s="285"/>
      <c r="C2" s="285"/>
      <c r="D2" s="285"/>
      <c r="E2" s="285"/>
      <c r="F2" s="285"/>
      <c r="G2" s="285"/>
      <c r="H2" s="285"/>
      <c r="I2" s="285"/>
      <c r="J2" s="285"/>
      <c r="K2" s="285"/>
    </row>
    <row r="3" spans="1:26" ht="15.75" x14ac:dyDescent="0.25">
      <c r="A3" s="21"/>
      <c r="B3" s="299"/>
      <c r="C3" s="299"/>
      <c r="D3" s="299"/>
      <c r="E3" s="299"/>
      <c r="F3" s="299"/>
      <c r="G3" s="299"/>
      <c r="H3" s="299"/>
      <c r="I3" s="299"/>
      <c r="J3" s="299"/>
      <c r="K3" s="299"/>
      <c r="L3" s="28"/>
      <c r="M3" s="28"/>
      <c r="N3" s="28"/>
      <c r="O3" s="28"/>
      <c r="P3" s="28"/>
    </row>
    <row r="4" spans="1:26" s="10" customFormat="1" ht="24" customHeight="1" x14ac:dyDescent="0.2">
      <c r="A4" s="2" t="s">
        <v>1</v>
      </c>
      <c r="B4" s="189" t="s">
        <v>8</v>
      </c>
      <c r="C4" s="189"/>
      <c r="D4" s="189"/>
      <c r="E4" s="189"/>
      <c r="F4" s="189"/>
      <c r="G4" s="189"/>
      <c r="H4" s="189"/>
      <c r="I4" s="189"/>
      <c r="J4" s="189"/>
      <c r="K4" s="16" t="s">
        <v>9</v>
      </c>
      <c r="L4" s="33"/>
      <c r="M4" s="23"/>
      <c r="N4" s="20"/>
      <c r="O4" s="20"/>
      <c r="P4" s="20"/>
    </row>
    <row r="5" spans="1:26" s="10" customFormat="1" ht="31.5" customHeight="1" x14ac:dyDescent="0.2">
      <c r="A5" s="2">
        <v>1</v>
      </c>
      <c r="B5" s="286" t="s">
        <v>242</v>
      </c>
      <c r="C5" s="287"/>
      <c r="D5" s="287"/>
      <c r="E5" s="287"/>
      <c r="F5" s="287"/>
      <c r="G5" s="287"/>
      <c r="H5" s="287"/>
      <c r="I5" s="287"/>
      <c r="J5" s="288"/>
      <c r="K5" s="155">
        <v>12</v>
      </c>
      <c r="L5" s="112"/>
      <c r="M5" s="23"/>
      <c r="N5" s="20"/>
      <c r="O5" s="20"/>
      <c r="P5" s="20"/>
      <c r="S5" s="265" t="s">
        <v>160</v>
      </c>
      <c r="T5" s="265"/>
      <c r="U5" s="265"/>
      <c r="V5" s="265"/>
      <c r="W5" s="265"/>
      <c r="X5" s="265"/>
      <c r="Y5" s="265"/>
      <c r="Z5" s="265"/>
    </row>
    <row r="6" spans="1:26" s="10" customFormat="1" ht="18" customHeight="1" x14ac:dyDescent="0.2">
      <c r="A6" s="2">
        <f t="shared" ref="A6:A13" si="0">A5+1</f>
        <v>2</v>
      </c>
      <c r="B6" s="266" t="s">
        <v>83</v>
      </c>
      <c r="C6" s="289" t="s">
        <v>120</v>
      </c>
      <c r="D6" s="290"/>
      <c r="E6" s="290"/>
      <c r="F6" s="290"/>
      <c r="G6" s="290"/>
      <c r="H6" s="290"/>
      <c r="I6" s="290"/>
      <c r="J6" s="291"/>
      <c r="K6" s="155">
        <v>2</v>
      </c>
      <c r="L6" s="33"/>
      <c r="M6" s="23"/>
      <c r="N6" s="20"/>
      <c r="O6" s="20"/>
      <c r="P6" s="20"/>
      <c r="S6" s="102"/>
      <c r="T6" s="11" t="s">
        <v>161</v>
      </c>
    </row>
    <row r="7" spans="1:26" s="10" customFormat="1" ht="18" customHeight="1" x14ac:dyDescent="0.2">
      <c r="A7" s="2">
        <f t="shared" si="0"/>
        <v>3</v>
      </c>
      <c r="B7" s="266"/>
      <c r="C7" s="295" t="s">
        <v>121</v>
      </c>
      <c r="D7" s="296"/>
      <c r="E7" s="275" t="s">
        <v>122</v>
      </c>
      <c r="F7" s="276"/>
      <c r="G7" s="276"/>
      <c r="H7" s="276"/>
      <c r="I7" s="276"/>
      <c r="J7" s="277"/>
      <c r="K7" s="155"/>
      <c r="L7" s="33"/>
      <c r="M7" s="23"/>
      <c r="N7" s="20"/>
      <c r="O7" s="20"/>
      <c r="P7" s="20"/>
    </row>
    <row r="8" spans="1:26" s="10" customFormat="1" ht="16.5" customHeight="1" x14ac:dyDescent="0.2">
      <c r="A8" s="2">
        <f t="shared" si="0"/>
        <v>4</v>
      </c>
      <c r="B8" s="266"/>
      <c r="C8" s="297"/>
      <c r="D8" s="298"/>
      <c r="E8" s="292" t="s">
        <v>123</v>
      </c>
      <c r="F8" s="293"/>
      <c r="G8" s="293"/>
      <c r="H8" s="293"/>
      <c r="I8" s="293"/>
      <c r="J8" s="294"/>
      <c r="K8" s="155">
        <v>2</v>
      </c>
      <c r="L8" s="33"/>
      <c r="M8" s="23"/>
      <c r="N8" s="20"/>
      <c r="O8" s="20"/>
      <c r="P8" s="20"/>
    </row>
    <row r="9" spans="1:26" s="10" customFormat="1" ht="15.75" customHeight="1" x14ac:dyDescent="0.2">
      <c r="A9" s="2">
        <f t="shared" si="0"/>
        <v>5</v>
      </c>
      <c r="B9" s="266"/>
      <c r="C9" s="275" t="s">
        <v>110</v>
      </c>
      <c r="D9" s="276"/>
      <c r="E9" s="276"/>
      <c r="F9" s="276"/>
      <c r="G9" s="276"/>
      <c r="H9" s="276"/>
      <c r="I9" s="276"/>
      <c r="J9" s="277"/>
      <c r="K9" s="155"/>
      <c r="L9" s="33"/>
      <c r="M9" s="23"/>
      <c r="N9" s="20"/>
      <c r="O9" s="20"/>
      <c r="P9" s="20"/>
    </row>
    <row r="10" spans="1:26" s="10" customFormat="1" ht="18.75" customHeight="1" x14ac:dyDescent="0.2">
      <c r="A10" s="2">
        <f t="shared" si="0"/>
        <v>6</v>
      </c>
      <c r="B10" s="266"/>
      <c r="C10" s="272" t="s">
        <v>109</v>
      </c>
      <c r="D10" s="273"/>
      <c r="E10" s="273"/>
      <c r="F10" s="273"/>
      <c r="G10" s="273"/>
      <c r="H10" s="273"/>
      <c r="I10" s="273"/>
      <c r="J10" s="274"/>
      <c r="K10" s="155"/>
      <c r="L10" s="33"/>
      <c r="M10" s="23"/>
      <c r="N10" s="20"/>
      <c r="O10" s="20"/>
      <c r="P10" s="20"/>
    </row>
    <row r="11" spans="1:26" s="10" customFormat="1" ht="17.25" customHeight="1" x14ac:dyDescent="0.2">
      <c r="A11" s="2">
        <f t="shared" si="0"/>
        <v>7</v>
      </c>
      <c r="B11" s="266" t="s">
        <v>21</v>
      </c>
      <c r="C11" s="262" t="s">
        <v>107</v>
      </c>
      <c r="D11" s="263"/>
      <c r="E11" s="263"/>
      <c r="F11" s="263"/>
      <c r="G11" s="263"/>
      <c r="H11" s="263"/>
      <c r="I11" s="263"/>
      <c r="J11" s="264"/>
      <c r="K11" s="155"/>
      <c r="L11" s="33"/>
      <c r="M11" s="23"/>
      <c r="N11" s="20"/>
      <c r="O11" s="20"/>
      <c r="P11" s="20"/>
    </row>
    <row r="12" spans="1:26" s="10" customFormat="1" ht="15" customHeight="1" x14ac:dyDescent="0.2">
      <c r="A12" s="2">
        <f t="shared" si="0"/>
        <v>8</v>
      </c>
      <c r="B12" s="266"/>
      <c r="C12" s="262" t="s">
        <v>111</v>
      </c>
      <c r="D12" s="263"/>
      <c r="E12" s="263"/>
      <c r="F12" s="263"/>
      <c r="G12" s="263"/>
      <c r="H12" s="263"/>
      <c r="I12" s="263"/>
      <c r="J12" s="264"/>
      <c r="K12" s="155"/>
      <c r="L12" s="33"/>
      <c r="M12" s="23"/>
      <c r="N12" s="20"/>
      <c r="O12" s="20"/>
      <c r="P12" s="20"/>
    </row>
    <row r="13" spans="1:26" s="10" customFormat="1" ht="18.75" customHeight="1" x14ac:dyDescent="0.2">
      <c r="A13" s="2">
        <f t="shared" si="0"/>
        <v>9</v>
      </c>
      <c r="B13" s="266"/>
      <c r="C13" s="262" t="s">
        <v>108</v>
      </c>
      <c r="D13" s="263"/>
      <c r="E13" s="263"/>
      <c r="F13" s="263"/>
      <c r="G13" s="263"/>
      <c r="H13" s="263"/>
      <c r="I13" s="263"/>
      <c r="J13" s="264"/>
      <c r="K13" s="155"/>
      <c r="L13" s="33"/>
      <c r="M13" s="23"/>
      <c r="N13" s="20"/>
      <c r="O13" s="20"/>
      <c r="P13" s="20"/>
      <c r="S13" s="39"/>
    </row>
    <row r="14" spans="1:26" s="10" customFormat="1" ht="19.5" customHeight="1" x14ac:dyDescent="0.2">
      <c r="A14" s="2">
        <v>10</v>
      </c>
      <c r="B14" s="284" t="s">
        <v>95</v>
      </c>
      <c r="C14" s="259" t="s">
        <v>128</v>
      </c>
      <c r="D14" s="260"/>
      <c r="E14" s="260"/>
      <c r="F14" s="260"/>
      <c r="G14" s="260"/>
      <c r="H14" s="260"/>
      <c r="I14" s="260"/>
      <c r="J14" s="261"/>
      <c r="K14" s="156">
        <v>2</v>
      </c>
      <c r="L14" s="33"/>
      <c r="M14" s="23"/>
      <c r="N14" s="20"/>
      <c r="O14" s="20"/>
      <c r="P14" s="20"/>
    </row>
    <row r="15" spans="1:26" s="10" customFormat="1" ht="19.5" customHeight="1" x14ac:dyDescent="0.2">
      <c r="A15" s="2">
        <v>11</v>
      </c>
      <c r="B15" s="284"/>
      <c r="C15" s="259" t="s">
        <v>130</v>
      </c>
      <c r="D15" s="260"/>
      <c r="E15" s="260"/>
      <c r="F15" s="260"/>
      <c r="G15" s="260"/>
      <c r="H15" s="260"/>
      <c r="I15" s="260"/>
      <c r="J15" s="261"/>
      <c r="K15" s="156">
        <v>28</v>
      </c>
      <c r="L15" s="33"/>
      <c r="M15" s="23"/>
      <c r="N15" s="20"/>
      <c r="O15" s="20"/>
      <c r="P15" s="20"/>
    </row>
    <row r="16" spans="1:26" s="10" customFormat="1" ht="20.25" customHeight="1" x14ac:dyDescent="0.2">
      <c r="A16" s="2">
        <v>12</v>
      </c>
      <c r="B16" s="284"/>
      <c r="C16" s="259" t="s">
        <v>129</v>
      </c>
      <c r="D16" s="260"/>
      <c r="E16" s="260"/>
      <c r="F16" s="260"/>
      <c r="G16" s="260"/>
      <c r="H16" s="260"/>
      <c r="I16" s="260"/>
      <c r="J16" s="261"/>
      <c r="K16" s="156">
        <v>4</v>
      </c>
      <c r="L16" s="33"/>
      <c r="M16" s="23"/>
      <c r="N16" s="20"/>
      <c r="O16" s="20"/>
      <c r="P16" s="20"/>
    </row>
    <row r="17" spans="1:16" s="10" customFormat="1" ht="22.5" customHeight="1" x14ac:dyDescent="0.2">
      <c r="A17" s="2">
        <v>13</v>
      </c>
      <c r="B17" s="284"/>
      <c r="C17" s="300" t="s">
        <v>145</v>
      </c>
      <c r="D17" s="301"/>
      <c r="E17" s="301"/>
      <c r="F17" s="301"/>
      <c r="G17" s="301"/>
      <c r="H17" s="301"/>
      <c r="I17" s="301"/>
      <c r="J17" s="302"/>
      <c r="K17" s="156">
        <v>67</v>
      </c>
      <c r="L17" s="33"/>
      <c r="M17" s="23"/>
      <c r="N17" s="20"/>
      <c r="O17" s="20"/>
      <c r="P17" s="20"/>
    </row>
    <row r="18" spans="1:16" s="10" customFormat="1" ht="14.25" customHeight="1" x14ac:dyDescent="0.2">
      <c r="A18" s="2">
        <v>14</v>
      </c>
      <c r="B18" s="269" t="s">
        <v>127</v>
      </c>
      <c r="C18" s="270"/>
      <c r="D18" s="270"/>
      <c r="E18" s="270"/>
      <c r="F18" s="270"/>
      <c r="G18" s="270"/>
      <c r="H18" s="270"/>
      <c r="I18" s="270"/>
      <c r="J18" s="271"/>
      <c r="K18" s="157"/>
      <c r="L18" s="33"/>
      <c r="M18" s="23"/>
      <c r="N18" s="20"/>
      <c r="O18" s="20"/>
      <c r="P18" s="20"/>
    </row>
    <row r="19" spans="1:16" s="10" customFormat="1" ht="15" customHeight="1" x14ac:dyDescent="0.2">
      <c r="A19" s="2">
        <v>15</v>
      </c>
      <c r="B19" s="269" t="s">
        <v>243</v>
      </c>
      <c r="C19" s="270"/>
      <c r="D19" s="270"/>
      <c r="E19" s="270"/>
      <c r="F19" s="270"/>
      <c r="G19" s="270"/>
      <c r="H19" s="270"/>
      <c r="I19" s="270"/>
      <c r="J19" s="271"/>
      <c r="K19" s="157"/>
      <c r="L19" s="33"/>
      <c r="M19" s="23"/>
      <c r="N19" s="20"/>
      <c r="O19" s="20"/>
      <c r="P19" s="20"/>
    </row>
    <row r="20" spans="1:16" s="10" customFormat="1" ht="24" customHeight="1" x14ac:dyDescent="0.2">
      <c r="A20" s="2">
        <v>16</v>
      </c>
      <c r="B20" s="266" t="s">
        <v>0</v>
      </c>
      <c r="C20" s="281" t="s">
        <v>119</v>
      </c>
      <c r="D20" s="282"/>
      <c r="E20" s="282"/>
      <c r="F20" s="282"/>
      <c r="G20" s="282"/>
      <c r="H20" s="282"/>
      <c r="I20" s="282"/>
      <c r="J20" s="283"/>
      <c r="K20" s="157"/>
      <c r="L20" s="112"/>
      <c r="M20" s="23"/>
      <c r="N20" s="20"/>
      <c r="O20" s="20"/>
      <c r="P20" s="20"/>
    </row>
    <row r="21" spans="1:16" s="10" customFormat="1" ht="26.25" customHeight="1" x14ac:dyDescent="0.2">
      <c r="A21" s="2">
        <v>17</v>
      </c>
      <c r="B21" s="266"/>
      <c r="C21" s="278" t="s">
        <v>11</v>
      </c>
      <c r="D21" s="279"/>
      <c r="E21" s="279"/>
      <c r="F21" s="279"/>
      <c r="G21" s="279"/>
      <c r="H21" s="279"/>
      <c r="I21" s="279"/>
      <c r="J21" s="280"/>
      <c r="K21" s="157"/>
      <c r="L21" s="34"/>
      <c r="M21" s="25"/>
      <c r="N21" s="20"/>
      <c r="O21" s="20"/>
      <c r="P21" s="20"/>
    </row>
    <row r="22" spans="1:16" s="10" customFormat="1" ht="21" customHeight="1" x14ac:dyDescent="0.2">
      <c r="A22" s="2">
        <v>18</v>
      </c>
      <c r="B22" s="269" t="s">
        <v>84</v>
      </c>
      <c r="C22" s="270"/>
      <c r="D22" s="270"/>
      <c r="E22" s="270"/>
      <c r="F22" s="270"/>
      <c r="G22" s="270"/>
      <c r="H22" s="270"/>
      <c r="I22" s="270"/>
      <c r="J22" s="271"/>
      <c r="K22" s="157"/>
      <c r="L22" s="34"/>
      <c r="M22" s="24"/>
      <c r="N22" s="20"/>
      <c r="O22" s="20"/>
      <c r="P22" s="20"/>
    </row>
    <row r="23" spans="1:16" s="10" customFormat="1" ht="30.75" customHeight="1" x14ac:dyDescent="0.2">
      <c r="A23" s="2">
        <v>19</v>
      </c>
      <c r="B23" s="303" t="s">
        <v>20</v>
      </c>
      <c r="C23" s="304"/>
      <c r="D23" s="304"/>
      <c r="E23" s="304"/>
      <c r="F23" s="304"/>
      <c r="G23" s="304"/>
      <c r="H23" s="304"/>
      <c r="I23" s="304"/>
      <c r="J23" s="305"/>
      <c r="K23" s="157"/>
      <c r="L23" s="35"/>
      <c r="M23" s="26"/>
      <c r="N23" s="20"/>
      <c r="O23" s="20"/>
      <c r="P23" s="20"/>
    </row>
    <row r="24" spans="1:16" s="10" customFormat="1" ht="46.5" customHeight="1" x14ac:dyDescent="0.2">
      <c r="A24" s="2">
        <v>20</v>
      </c>
      <c r="B24" s="269" t="s">
        <v>10</v>
      </c>
      <c r="C24" s="270"/>
      <c r="D24" s="270"/>
      <c r="E24" s="270"/>
      <c r="F24" s="270"/>
      <c r="G24" s="270"/>
      <c r="H24" s="270"/>
      <c r="I24" s="270"/>
      <c r="J24" s="271"/>
      <c r="K24" s="157"/>
      <c r="L24" s="36"/>
      <c r="M24" s="27"/>
      <c r="N24" s="20"/>
      <c r="O24" s="20"/>
      <c r="P24" s="20"/>
    </row>
    <row r="25" spans="1:16" s="10" customFormat="1" ht="15.75" customHeight="1" x14ac:dyDescent="0.2">
      <c r="A25" s="2">
        <v>21</v>
      </c>
      <c r="B25" s="269" t="s">
        <v>12</v>
      </c>
      <c r="C25" s="270"/>
      <c r="D25" s="270"/>
      <c r="E25" s="270"/>
      <c r="F25" s="270"/>
      <c r="G25" s="270"/>
      <c r="H25" s="270"/>
      <c r="I25" s="270"/>
      <c r="J25" s="271"/>
      <c r="K25" s="157">
        <v>1</v>
      </c>
      <c r="L25" s="34"/>
      <c r="M25" s="24"/>
      <c r="N25" s="20"/>
      <c r="O25" s="20"/>
      <c r="P25" s="20"/>
    </row>
    <row r="26" spans="1:16" s="10" customFormat="1" ht="18.75" customHeight="1" x14ac:dyDescent="0.2">
      <c r="A26" s="2">
        <v>22</v>
      </c>
      <c r="B26" s="269" t="s">
        <v>131</v>
      </c>
      <c r="C26" s="270"/>
      <c r="D26" s="270"/>
      <c r="E26" s="270"/>
      <c r="F26" s="270"/>
      <c r="G26" s="270"/>
      <c r="H26" s="270"/>
      <c r="I26" s="270"/>
      <c r="J26" s="271"/>
      <c r="K26" s="157">
        <v>8</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310"/>
      <c r="F29" s="310"/>
      <c r="G29" s="310"/>
      <c r="H29" s="153"/>
      <c r="I29" s="306" t="s">
        <v>252</v>
      </c>
      <c r="J29" s="306"/>
      <c r="K29" s="306"/>
      <c r="L29" s="134"/>
      <c r="M29" s="134"/>
      <c r="N29" s="134"/>
      <c r="O29" s="89"/>
    </row>
    <row r="30" spans="1:16" customFormat="1" ht="12.75" customHeight="1" x14ac:dyDescent="0.25">
      <c r="A30" s="82"/>
      <c r="B30" s="135"/>
      <c r="C30" s="135"/>
      <c r="D30" s="136"/>
      <c r="E30" s="307" t="s">
        <v>157</v>
      </c>
      <c r="F30" s="307"/>
      <c r="G30" s="307"/>
      <c r="H30" s="154"/>
      <c r="I30" s="308" t="s">
        <v>158</v>
      </c>
      <c r="J30" s="308"/>
      <c r="K30" s="308"/>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311"/>
      <c r="F32" s="311"/>
      <c r="G32" s="311"/>
      <c r="H32" s="153"/>
      <c r="I32" s="306" t="s">
        <v>244</v>
      </c>
      <c r="J32" s="306"/>
      <c r="K32" s="306"/>
      <c r="L32" s="134"/>
      <c r="M32" s="134"/>
      <c r="N32" s="134"/>
      <c r="O32" s="87"/>
    </row>
    <row r="33" spans="1:16" customFormat="1" ht="12.75" customHeight="1" x14ac:dyDescent="0.25">
      <c r="A33" s="85"/>
      <c r="B33" s="138"/>
      <c r="C33" s="138"/>
      <c r="D33" s="138"/>
      <c r="E33" s="307" t="s">
        <v>157</v>
      </c>
      <c r="F33" s="307"/>
      <c r="G33" s="307"/>
      <c r="H33" s="154"/>
      <c r="I33" s="308" t="s">
        <v>158</v>
      </c>
      <c r="J33" s="308"/>
      <c r="K33" s="308"/>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267" t="s">
        <v>233</v>
      </c>
      <c r="C36" s="267"/>
      <c r="D36" s="267"/>
      <c r="E36" s="268" t="s">
        <v>245</v>
      </c>
      <c r="F36" s="268"/>
      <c r="G36" s="268"/>
      <c r="H36" s="144"/>
      <c r="I36" s="143"/>
      <c r="J36" s="145"/>
      <c r="K36" s="144"/>
      <c r="L36" s="146"/>
      <c r="M36" s="147"/>
      <c r="N36" s="148"/>
      <c r="O36" s="11"/>
    </row>
    <row r="37" spans="1:16" customFormat="1" ht="15.75" x14ac:dyDescent="0.25">
      <c r="A37" s="83"/>
      <c r="B37" s="143" t="s">
        <v>234</v>
      </c>
      <c r="C37" s="138"/>
      <c r="D37" s="138"/>
      <c r="E37" s="258" t="s">
        <v>245</v>
      </c>
      <c r="F37" s="258"/>
      <c r="G37" s="258"/>
      <c r="H37" s="138"/>
      <c r="I37" s="138"/>
      <c r="J37" s="145"/>
      <c r="K37" s="144"/>
      <c r="L37" s="147"/>
      <c r="M37" s="147"/>
      <c r="N37" s="147"/>
      <c r="O37" s="84"/>
    </row>
    <row r="38" spans="1:16" customFormat="1" ht="15.75" customHeight="1" x14ac:dyDescent="0.25">
      <c r="A38" s="83"/>
      <c r="B38" s="138" t="s">
        <v>235</v>
      </c>
      <c r="C38" s="138"/>
      <c r="D38" s="138"/>
      <c r="E38" s="258" t="s">
        <v>245</v>
      </c>
      <c r="F38" s="258"/>
      <c r="G38" s="258"/>
      <c r="H38" s="138"/>
      <c r="I38" s="309" t="s">
        <v>246</v>
      </c>
      <c r="J38" s="309"/>
      <c r="K38" s="309"/>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I29:K29"/>
    <mergeCell ref="E30:G30"/>
    <mergeCell ref="I30:K30"/>
    <mergeCell ref="E32:G32"/>
    <mergeCell ref="A2:K2"/>
    <mergeCell ref="B5:J5"/>
    <mergeCell ref="E7:J7"/>
    <mergeCell ref="C6:J6"/>
    <mergeCell ref="E8:J8"/>
    <mergeCell ref="C7:D8"/>
    <mergeCell ref="B3:K3"/>
    <mergeCell ref="B4:J4"/>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C17:J17"/>
    <mergeCell ref="E38:G38"/>
    <mergeCell ref="C14:J14"/>
    <mergeCell ref="C13:J13"/>
    <mergeCell ref="S5:Z5"/>
    <mergeCell ref="C11:J11"/>
    <mergeCell ref="C16:J16"/>
    <mergeCell ref="C15:J15"/>
    <mergeCell ref="B24:J24"/>
    <mergeCell ref="B23:J23"/>
    <mergeCell ref="B19:J19"/>
    <mergeCell ref="I32:K32"/>
    <mergeCell ref="E33:G33"/>
    <mergeCell ref="I33:K33"/>
    <mergeCell ref="I38:K38"/>
    <mergeCell ref="E37:G37"/>
    <mergeCell ref="E29:G29"/>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Козятинський міськрайонний суд Вінницької області, 
Початок періоду: 01.01.2017, Кінець періоду: 30.06.2017&amp;L023A4455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6" zoomScaleNormal="100" workbookViewId="0">
      <selection activeCell="A23" sqref="A23:J29"/>
    </sheetView>
  </sheetViews>
  <sheetFormatPr defaultRowHeight="12.75" x14ac:dyDescent="0.2"/>
  <cols>
    <col min="1" max="4" width="9.140625" style="124"/>
    <col min="5" max="16384" width="9.140625" style="121"/>
  </cols>
  <sheetData>
    <row r="1" spans="1:15" x14ac:dyDescent="0.2">
      <c r="A1" s="356" t="s">
        <v>164</v>
      </c>
      <c r="B1" s="356"/>
      <c r="C1" s="356"/>
      <c r="D1" s="356"/>
      <c r="E1" s="356"/>
      <c r="F1" s="356"/>
      <c r="G1" s="356"/>
      <c r="H1" s="356"/>
      <c r="I1" s="356"/>
      <c r="J1" s="356"/>
    </row>
    <row r="2" spans="1:15" ht="18.75" x14ac:dyDescent="0.2">
      <c r="A2" s="122"/>
      <c r="B2" s="123"/>
      <c r="C2" s="123"/>
    </row>
    <row r="3" spans="1:15" ht="15.75" customHeight="1" x14ac:dyDescent="0.2">
      <c r="A3" s="357" t="s">
        <v>165</v>
      </c>
      <c r="B3" s="357"/>
      <c r="C3" s="357"/>
      <c r="D3" s="357"/>
      <c r="E3" s="357"/>
      <c r="F3" s="357"/>
      <c r="G3" s="357"/>
      <c r="H3" s="357"/>
      <c r="I3" s="357"/>
      <c r="J3" s="357"/>
    </row>
    <row r="4" spans="1:15" ht="18.75" customHeight="1" x14ac:dyDescent="0.2">
      <c r="A4" s="357"/>
      <c r="B4" s="357"/>
      <c r="C4" s="357"/>
      <c r="D4" s="357"/>
      <c r="E4" s="357"/>
      <c r="F4" s="357"/>
      <c r="G4" s="357"/>
      <c r="H4" s="357"/>
      <c r="I4" s="357"/>
      <c r="J4" s="357"/>
    </row>
    <row r="5" spans="1:15" ht="18.75" x14ac:dyDescent="0.2">
      <c r="A5" s="358" t="s">
        <v>247</v>
      </c>
      <c r="B5" s="358"/>
      <c r="C5" s="358"/>
      <c r="D5" s="358"/>
      <c r="E5" s="358"/>
      <c r="F5" s="358"/>
      <c r="G5" s="358"/>
      <c r="H5" s="358"/>
      <c r="I5" s="358"/>
      <c r="J5" s="358"/>
    </row>
    <row r="6" spans="1:15" x14ac:dyDescent="0.2">
      <c r="A6" s="359"/>
      <c r="B6" s="359"/>
      <c r="C6" s="359"/>
      <c r="D6" s="359"/>
      <c r="E6" s="359"/>
      <c r="F6" s="359"/>
      <c r="G6" s="359"/>
      <c r="H6" s="359"/>
      <c r="I6" s="359"/>
      <c r="J6" s="359"/>
    </row>
    <row r="7" spans="1:15" ht="12.75" customHeight="1" x14ac:dyDescent="0.2">
      <c r="A7" s="122"/>
      <c r="B7" s="123"/>
      <c r="C7" s="123"/>
    </row>
    <row r="8" spans="1:15" ht="18.75" x14ac:dyDescent="0.2">
      <c r="A8" s="122"/>
      <c r="B8" s="123"/>
      <c r="C8" s="123"/>
    </row>
    <row r="9" spans="1:15" ht="12.75" customHeight="1" x14ac:dyDescent="0.2">
      <c r="A9" s="329" t="s">
        <v>166</v>
      </c>
      <c r="B9" s="330"/>
      <c r="C9" s="330"/>
      <c r="D9" s="331"/>
      <c r="E9" s="335" t="s">
        <v>167</v>
      </c>
      <c r="F9" s="336"/>
      <c r="G9" s="337"/>
      <c r="H9" s="125"/>
      <c r="I9" s="125"/>
      <c r="J9" s="118"/>
      <c r="K9" s="125"/>
    </row>
    <row r="10" spans="1:15" ht="15" customHeight="1" x14ac:dyDescent="0.2">
      <c r="A10" s="332"/>
      <c r="B10" s="333"/>
      <c r="C10" s="333"/>
      <c r="D10" s="334"/>
      <c r="E10" s="338"/>
      <c r="F10" s="339"/>
      <c r="G10" s="340"/>
      <c r="H10" s="351" t="s">
        <v>168</v>
      </c>
      <c r="I10" s="351"/>
      <c r="J10" s="351"/>
    </row>
    <row r="11" spans="1:15" x14ac:dyDescent="0.2">
      <c r="A11" s="328" t="s">
        <v>228</v>
      </c>
      <c r="B11" s="328"/>
      <c r="C11" s="328"/>
      <c r="D11" s="328"/>
      <c r="E11" s="348" t="s">
        <v>169</v>
      </c>
      <c r="F11" s="348"/>
      <c r="G11" s="348"/>
      <c r="H11" s="327" t="s">
        <v>229</v>
      </c>
      <c r="I11" s="327"/>
      <c r="J11" s="327"/>
    </row>
    <row r="12" spans="1:15" ht="38.25" customHeight="1" x14ac:dyDescent="0.2">
      <c r="A12" s="328"/>
      <c r="B12" s="328"/>
      <c r="C12" s="328"/>
      <c r="D12" s="328"/>
      <c r="E12" s="348"/>
      <c r="F12" s="348"/>
      <c r="G12" s="348"/>
      <c r="H12" s="327"/>
      <c r="I12" s="327"/>
      <c r="J12" s="327"/>
    </row>
    <row r="13" spans="1:15" ht="63.75" customHeight="1" x14ac:dyDescent="0.2">
      <c r="A13" s="315" t="s">
        <v>227</v>
      </c>
      <c r="B13" s="316"/>
      <c r="C13" s="316"/>
      <c r="D13" s="317"/>
      <c r="E13" s="352" t="s">
        <v>169</v>
      </c>
      <c r="F13" s="353"/>
      <c r="G13" s="354"/>
      <c r="H13" s="349" t="s">
        <v>223</v>
      </c>
      <c r="I13" s="350"/>
      <c r="J13" s="350"/>
    </row>
    <row r="14" spans="1:15" ht="68.25" customHeight="1" x14ac:dyDescent="0.2">
      <c r="A14" s="329" t="s">
        <v>226</v>
      </c>
      <c r="B14" s="330"/>
      <c r="C14" s="330"/>
      <c r="D14" s="331"/>
      <c r="E14" s="335" t="s">
        <v>169</v>
      </c>
      <c r="F14" s="336"/>
      <c r="G14" s="337"/>
      <c r="H14" s="349" t="s">
        <v>230</v>
      </c>
      <c r="I14" s="350"/>
      <c r="J14" s="350"/>
    </row>
    <row r="15" spans="1:15" ht="33.75" customHeight="1" x14ac:dyDescent="0.2">
      <c r="A15" s="332"/>
      <c r="B15" s="333"/>
      <c r="C15" s="333"/>
      <c r="D15" s="334"/>
      <c r="E15" s="338"/>
      <c r="F15" s="339"/>
      <c r="G15" s="340"/>
      <c r="H15" s="355" t="s">
        <v>172</v>
      </c>
      <c r="I15" s="323"/>
      <c r="J15" s="323"/>
    </row>
    <row r="16" spans="1:15" ht="76.5" customHeight="1" x14ac:dyDescent="0.2">
      <c r="A16" s="328" t="s">
        <v>225</v>
      </c>
      <c r="B16" s="328"/>
      <c r="C16" s="328"/>
      <c r="D16" s="328"/>
      <c r="E16" s="348" t="s">
        <v>170</v>
      </c>
      <c r="F16" s="348"/>
      <c r="G16" s="348"/>
      <c r="H16" s="119"/>
      <c r="I16" s="120"/>
      <c r="J16" s="120"/>
      <c r="M16" s="120"/>
      <c r="N16" s="120"/>
      <c r="O16" s="120"/>
    </row>
    <row r="17" spans="1:15" ht="38.25" customHeight="1" x14ac:dyDescent="0.2">
      <c r="A17" s="328" t="s">
        <v>224</v>
      </c>
      <c r="B17" s="328"/>
      <c r="C17" s="328"/>
      <c r="D17" s="328"/>
      <c r="E17" s="348" t="s">
        <v>171</v>
      </c>
      <c r="F17" s="348"/>
      <c r="G17" s="348"/>
      <c r="M17" s="120"/>
      <c r="N17" s="120"/>
      <c r="O17" s="120"/>
    </row>
    <row r="18" spans="1:15" ht="29.25" hidden="1" customHeight="1" x14ac:dyDescent="0.2">
      <c r="A18" s="321"/>
      <c r="B18" s="321"/>
      <c r="C18" s="321"/>
      <c r="D18" s="321"/>
      <c r="E18" s="322"/>
      <c r="F18" s="322"/>
      <c r="G18" s="322"/>
      <c r="H18" s="323"/>
      <c r="I18" s="323"/>
      <c r="J18" s="323"/>
    </row>
    <row r="19" spans="1:15" ht="29.25" hidden="1" customHeight="1" x14ac:dyDescent="0.2">
      <c r="A19" s="321"/>
      <c r="B19" s="321"/>
      <c r="C19" s="321"/>
      <c r="D19" s="321"/>
      <c r="E19" s="322"/>
      <c r="F19" s="322"/>
      <c r="G19" s="322"/>
      <c r="H19" s="323"/>
      <c r="I19" s="323"/>
      <c r="J19" s="323"/>
    </row>
    <row r="20" spans="1:15" ht="16.5" customHeight="1" x14ac:dyDescent="0.2">
      <c r="F20" s="126"/>
      <c r="G20" s="126"/>
      <c r="H20" s="323"/>
      <c r="I20" s="323"/>
      <c r="J20" s="323"/>
    </row>
    <row r="21" spans="1:15" ht="15.75" customHeight="1" x14ac:dyDescent="0.2">
      <c r="H21" s="322"/>
      <c r="I21" s="322"/>
      <c r="J21" s="322"/>
    </row>
    <row r="22" spans="1:15" ht="12.75" customHeight="1" x14ac:dyDescent="0.2">
      <c r="A22" s="127"/>
      <c r="G22" s="126"/>
      <c r="J22" s="128"/>
    </row>
    <row r="23" spans="1:15" ht="25.5" customHeight="1" x14ac:dyDescent="0.2">
      <c r="A23" s="324" t="s">
        <v>173</v>
      </c>
      <c r="B23" s="325"/>
      <c r="C23" s="325"/>
      <c r="D23" s="325"/>
      <c r="E23" s="325"/>
      <c r="F23" s="325"/>
      <c r="G23" s="325"/>
      <c r="H23" s="325"/>
      <c r="I23" s="325"/>
      <c r="J23" s="326"/>
    </row>
    <row r="24" spans="1:15" ht="22.5" customHeight="1" x14ac:dyDescent="0.2">
      <c r="A24" s="344" t="s">
        <v>174</v>
      </c>
      <c r="B24" s="345"/>
      <c r="C24" s="346" t="s">
        <v>248</v>
      </c>
      <c r="D24" s="346"/>
      <c r="E24" s="346"/>
      <c r="F24" s="346"/>
      <c r="G24" s="346"/>
      <c r="H24" s="346"/>
      <c r="I24" s="346"/>
      <c r="J24" s="347"/>
    </row>
    <row r="25" spans="1:15" ht="19.5" customHeight="1" x14ac:dyDescent="0.2">
      <c r="A25" s="344" t="s">
        <v>249</v>
      </c>
      <c r="B25" s="345"/>
      <c r="C25" s="316" t="s">
        <v>250</v>
      </c>
      <c r="D25" s="316"/>
      <c r="E25" s="316"/>
      <c r="F25" s="316"/>
      <c r="G25" s="316"/>
      <c r="H25" s="316"/>
      <c r="I25" s="316"/>
      <c r="J25" s="317"/>
    </row>
    <row r="26" spans="1:15" ht="18.75" customHeight="1" x14ac:dyDescent="0.2">
      <c r="A26" s="312" t="s">
        <v>251</v>
      </c>
      <c r="B26" s="313"/>
      <c r="C26" s="313"/>
      <c r="D26" s="313"/>
      <c r="E26" s="313"/>
      <c r="F26" s="313"/>
      <c r="G26" s="313"/>
      <c r="H26" s="313"/>
      <c r="I26" s="313"/>
      <c r="J26" s="314"/>
    </row>
    <row r="27" spans="1:15" ht="20.25" customHeight="1" x14ac:dyDescent="0.2">
      <c r="A27" s="315">
        <v>64</v>
      </c>
      <c r="B27" s="316"/>
      <c r="C27" s="316"/>
      <c r="D27" s="316"/>
      <c r="E27" s="316"/>
      <c r="F27" s="316"/>
      <c r="G27" s="316"/>
      <c r="H27" s="316"/>
      <c r="I27" s="316"/>
      <c r="J27" s="317"/>
    </row>
    <row r="28" spans="1:15" ht="18" customHeight="1" x14ac:dyDescent="0.2">
      <c r="A28" s="318" t="s">
        <v>175</v>
      </c>
      <c r="B28" s="319"/>
      <c r="C28" s="319"/>
      <c r="D28" s="319"/>
      <c r="E28" s="319"/>
      <c r="F28" s="319"/>
      <c r="G28" s="319"/>
      <c r="H28" s="319"/>
      <c r="I28" s="319"/>
      <c r="J28" s="320"/>
    </row>
    <row r="29" spans="1:15" ht="15" customHeight="1" x14ac:dyDescent="0.2">
      <c r="A29" s="341" t="s">
        <v>176</v>
      </c>
      <c r="B29" s="342"/>
      <c r="C29" s="342"/>
      <c r="D29" s="342"/>
      <c r="E29" s="342"/>
      <c r="F29" s="342"/>
      <c r="G29" s="342"/>
      <c r="H29" s="342"/>
      <c r="I29" s="342"/>
      <c r="J29" s="343"/>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1:J1"/>
    <mergeCell ref="A3:J4"/>
    <mergeCell ref="A5:J5"/>
    <mergeCell ref="A6:J6"/>
    <mergeCell ref="A9:D10"/>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ageMargins left="0.74803149606299213" right="0.74803149606299213" top="0.98425196850393704" bottom="0.98425196850393704" header="0.51181102362204722" footer="0.51181102362204722"/>
  <pageSetup paperSize="9" scale="95" orientation="portrait" r:id="rId1"/>
  <headerFooter alignWithMargins="0">
    <oddFooter>&amp;C&amp;L023A4455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2'!Заголовки_для_друку</vt:lpstr>
      <vt:lpstr>'довідка '!Область_друку</vt:lpstr>
      <vt:lpstr>'розділ 1'!Область_друку</vt:lpstr>
      <vt:lpstr>'Розділ 2'!Область_друку</vt:lpstr>
      <vt:lpstr>'Розділ 3'!Область_друку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2018-02-15T09:21:16Z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023A4455</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