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1" i="23"/>
  <c r="L6" i="15"/>
  <c r="L7" i="15"/>
  <c r="L8" i="15"/>
  <c r="L9" i="15"/>
  <c r="L10" i="15"/>
  <c r="L11" i="15"/>
  <c r="L12" i="15"/>
  <c r="L13" i="15"/>
  <c r="E14" i="15"/>
  <c r="F14" i="15"/>
  <c r="G14" i="15"/>
  <c r="H14" i="15"/>
  <c r="I14" i="15"/>
  <c r="J14" i="15"/>
  <c r="D4" i="22"/>
  <c r="K14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1" i="15"/>
  <c r="L41" i="15"/>
  <c r="F41" i="15"/>
  <c r="F42" i="15"/>
  <c r="D8" i="22" s="1"/>
  <c r="G41" i="15"/>
  <c r="G42" i="15"/>
  <c r="H41" i="15"/>
  <c r="H42" i="15"/>
  <c r="D9" i="22" s="1"/>
  <c r="I41" i="15"/>
  <c r="I42" i="15" s="1"/>
  <c r="J41" i="15"/>
  <c r="D7" i="22" s="1"/>
  <c r="K41" i="15"/>
  <c r="K42" i="15" s="1"/>
  <c r="E42" i="15"/>
  <c r="D10" i="22" s="1"/>
  <c r="L42" i="15" l="1"/>
  <c r="J42" i="15"/>
  <c r="D3" i="22" s="1"/>
</calcChain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<sst xmlns="http://schemas.openxmlformats.org/spreadsheetml/2006/main" count="264" uniqueCount="198">
  <si>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</si>
  <si>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</si>
  <si>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</si>
  <si>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</si>
  <si>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</si>
  <si>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</si>
  <si>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</si>
  <si>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</si>
  <si>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</si>
  <si>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</si>
  <si>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</si>
  <si>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</si>
  <si>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</si>
  <si>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</si>
  <si>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</si>
  <si>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</si>
  <si>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</si>
  <si>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</si>
  <si>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</si>
  <si>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</si>
  <si>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</si>
  <si>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</si>
  <si>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</si>
  <si>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</si>
  <si>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</si>
  <si>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</si>
  <si>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</si>
  <si>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</si>
  <si>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</si>
  <si>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</si>
  <si>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</si>
  <si>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</si>
  <si>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</si>
  <si>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</si>
  <si>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</si>
  <si>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</si>
  <si>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</si>
  <si>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</si>
  <si>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</si>
  <si>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</si>
  <si>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</si>
  <si>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</si>
  <si>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</si>
  <si>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</si>
  <si>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</si>
  <si>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</si>
  <si>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</si>
  <si>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</si>
  <si>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</si>
  <si>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</si>
  <si>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</si>
  <si>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</si>
  <si>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</si>
  <si>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</si>
  <si>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</si>
  <si>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</si>
  <si>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</si>
  <si>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</si>
  <si>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</si>
  <si>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</si>
  <si>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</si>
  <si>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</si>
  <si>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</si>
  <si>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</si>
  <si>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</si>
  <si>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</si>
  <si>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</si>
  <si>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</si>
  <si>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</si>
  <si>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</si>
  <si>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</si>
  <si>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</si>
  <si>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</si>
  <si>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</si>
  <si>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</si>
  <si>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</si>
  <si>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</si>
  <si>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</si>
  <si>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</si>
  <si>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</si>
  <si>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</si>
  <si>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</si>
  <si>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</si>
  <si>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</si>
  <si>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</si>
  <si>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</si>
  <si>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</si>
  <si>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</si>
  <si>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</si>
  <si>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</si>
  <si>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</si>
  <si>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</si>
  <si>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</si>
  <si>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</si>
  <si>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</si>
  <si>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</si>
  <si>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</si>
  <si>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</si>
  <si>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</si>
  <si>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</si>
  <si>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</si>
  <si>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</si>
  <si>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</si>
  <si>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</si>
  <si>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</si>
  <si>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</si>
  <si>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</si>
  <si>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</si>
  <si>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</si>
  <si>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</si>
  <si>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</si>
  <si>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</si>
  <si>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</si>
  <si>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</si>
  <si>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</si>
  <si>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</si>
  <si>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</si>
  <si>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</si>
  <si>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</si>
  <si>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</si>
  <si>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</si>
  <si>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</si>
  <si>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</si>
  <si>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</si>
  <si>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</si>
  <si>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</si>
  <si>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</si>
  <si>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</si>
  <si>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</si>
  <si>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</si>
  <si>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</si>
  <si>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</si>
  <si>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</si>
  <si>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</si>
  <si>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</si>
  <si>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</si>
  <si>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</si>
  <si>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</si>
  <si>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</si>
  <si>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</si>
  <si>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</si>
  <si>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</si>
  <si>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</si>
  <si>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</si>
  <si>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</si>
  <si>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</si>
  <si>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</si>
  <si>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</si>
  <si>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</si>
  <si>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</si>
  <si>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</si>
  <si>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</si>
  <si>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</si>
  <si>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</si>
  <si>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</si>
  <si>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</si>
  <si>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</si>
  <si>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</si>
  <si>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</si>
  <si>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</si>
  <si>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</si>
  <si>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</si>
  <si>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</si>
  <si>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</si>
  <si>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</si>
  <si>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</si>
  <si>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</si>
  <si>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</si>
  <si>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</si>
  <si>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</si>
  <si>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</si>
  <si>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</si>
  <si>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</si>
  <si>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</si>
  <si>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</si>
  <si>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</si>
  <si>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</si>
  <si>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</si>
  <si>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</si>
  <si>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</si>
  <si>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</si>
  <si>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</si>
  <si>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</si>
  <si>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</si>
  <si>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</si>
  <si>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</si>
  <si>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</si>
  <si>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</si>
  <si>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</si>
  <si>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</si>
  <si>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</si>
  <si>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</si>
  <si>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</si>
  <si>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</si>
  <si>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</si>
  <si>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>С.М. Ніколайчук</t>
  </si>
  <si>
    <t>5 січня 2018 року</t>
  </si>
  <si>
    <t>В.Л.Сєчко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</si>
</sst>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5" formatCode="_-* #,##0\ _г_р_н_._-;\-* #,##0\ _г_р_н_._-;_-* &quot;-&quot;\ _г_р_н_._-;_-@_-"/>
    <numFmt numFmtId="202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85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02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_Шаблон формы 1 (исправления на 2003)" xfId="43"/>
    <cellStyle name="Фінансови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>
      <selection activeCell="B20" sqref="B20:D20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09" t="s">
        <v>127</v>
      </c>
      <c r="C3" s="109"/>
      <c r="D3" s="109"/>
      <c r="E3" s="109"/>
      <c r="F3" s="109"/>
      <c r="G3" s="109"/>
      <c r="H3" s="109"/>
    </row>
    <row r="4" spans="1:8" ht="14.25" customHeight="1" x14ac:dyDescent="0.25">
      <c r="B4" s="110"/>
      <c r="C4" s="110"/>
      <c r="D4" s="110"/>
      <c r="E4" s="110"/>
      <c r="F4" s="110"/>
      <c r="G4" s="110"/>
      <c r="H4" s="110"/>
    </row>
    <row r="5" spans="1:8" ht="18.95" customHeight="1" x14ac:dyDescent="0.3">
      <c r="B5" s="109"/>
      <c r="C5" s="109"/>
      <c r="D5" s="109"/>
      <c r="E5" s="109"/>
      <c r="F5" s="109"/>
      <c r="G5" s="109"/>
      <c r="H5" s="109"/>
    </row>
    <row r="6" spans="1:8" ht="18.95" customHeight="1" x14ac:dyDescent="0.3">
      <c r="B6" s="16"/>
      <c r="C6" s="109" t="s">
        <v>190</v>
      </c>
      <c r="D6" s="109"/>
      <c r="E6" s="109"/>
      <c r="F6" s="109"/>
      <c r="G6" s="10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128</v>
      </c>
    </row>
    <row r="14" spans="1:8" ht="37.5" customHeight="1" x14ac:dyDescent="0.2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9" ht="12.75" customHeight="1" x14ac:dyDescent="0.2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9" ht="12.75" customHeight="1" x14ac:dyDescent="0.2">
      <c r="A18" s="38"/>
      <c r="B18" s="114" t="s">
        <v>19</v>
      </c>
      <c r="C18" s="115"/>
      <c r="D18" s="116"/>
      <c r="E18" s="141"/>
    </row>
    <row r="19" spans="1:9" ht="12.75" customHeight="1" x14ac:dyDescent="0.2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9" ht="12.95" customHeight="1" x14ac:dyDescent="0.2">
      <c r="A20" s="38"/>
      <c r="B20" s="138"/>
      <c r="C20" s="139"/>
      <c r="D20" s="140"/>
      <c r="E20" s="141"/>
      <c r="F20" s="117"/>
      <c r="G20" s="118"/>
      <c r="H20" s="118"/>
    </row>
    <row r="21" spans="1:9" ht="12.95" customHeight="1" x14ac:dyDescent="0.2">
      <c r="A21" s="38"/>
      <c r="B21" s="29"/>
      <c r="C21" s="30"/>
      <c r="D21" s="38"/>
      <c r="E21" s="39"/>
      <c r="F21" s="117"/>
      <c r="G21" s="118"/>
      <c r="H21" s="118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95" customHeight="1" x14ac:dyDescent="0.2">
      <c r="A36" s="38"/>
      <c r="B36" s="31"/>
      <c r="C36" s="32"/>
      <c r="D36" s="132"/>
      <c r="E36" s="132"/>
      <c r="F36" s="132"/>
      <c r="G36" s="132"/>
      <c r="H36" s="133"/>
      <c r="I36" s="32"/>
    </row>
    <row r="37" spans="1:9" ht="12.95" customHeight="1" x14ac:dyDescent="0.2">
      <c r="A37" s="38"/>
      <c r="B37" s="124"/>
      <c r="C37" s="125"/>
      <c r="D37" s="125"/>
      <c r="E37" s="125"/>
      <c r="F37" s="125"/>
      <c r="G37" s="125"/>
      <c r="H37" s="126"/>
    </row>
    <row r="38" spans="1:9" ht="12.75" customHeight="1" x14ac:dyDescent="0.2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95" customHeight="1" x14ac:dyDescent="0.2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&amp;C&amp;L4B045275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9" zoomScaleNormal="100" workbookViewId="0">
      <selection activeCell="E35" sqref="E3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 x14ac:dyDescent="0.2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 x14ac:dyDescent="0.2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 x14ac:dyDescent="0.2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 x14ac:dyDescent="0.15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47" t="s">
        <v>45</v>
      </c>
      <c r="B6" s="145" t="s">
        <v>25</v>
      </c>
      <c r="C6" s="146"/>
      <c r="D6" s="43">
        <v>1</v>
      </c>
      <c r="E6" s="90">
        <v>323</v>
      </c>
      <c r="F6" s="90">
        <v>224</v>
      </c>
      <c r="G6" s="90">
        <v>4</v>
      </c>
      <c r="H6" s="90">
        <v>200</v>
      </c>
      <c r="I6" s="90" t="s">
        <v>183</v>
      </c>
      <c r="J6" s="90">
        <v>123</v>
      </c>
      <c r="K6" s="91">
        <v>33</v>
      </c>
      <c r="L6" s="101">
        <f t="shared" ref="L6:L42" si="0">E6-F6</f>
        <v>99</v>
      </c>
    </row>
    <row r="7" spans="1:12" s="8" customFormat="1" ht="24.75" customHeight="1" x14ac:dyDescent="0.2">
      <c r="A7" s="148"/>
      <c r="B7" s="145" t="s">
        <v>135</v>
      </c>
      <c r="C7" s="146"/>
      <c r="D7" s="43">
        <v>2</v>
      </c>
      <c r="E7" s="90">
        <v>441</v>
      </c>
      <c r="F7" s="90">
        <v>440</v>
      </c>
      <c r="G7" s="90"/>
      <c r="H7" s="90">
        <v>435</v>
      </c>
      <c r="I7" s="90">
        <v>378</v>
      </c>
      <c r="J7" s="90">
        <v>6</v>
      </c>
      <c r="K7" s="91"/>
      <c r="L7" s="101">
        <f t="shared" si="0"/>
        <v>1</v>
      </c>
    </row>
    <row r="8" spans="1:12" s="8" customFormat="1" ht="24" customHeight="1" x14ac:dyDescent="0.2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48"/>
      <c r="B9" s="145" t="s">
        <v>30</v>
      </c>
      <c r="C9" s="146"/>
      <c r="D9" s="43">
        <v>4</v>
      </c>
      <c r="E9" s="90">
        <v>125</v>
      </c>
      <c r="F9" s="90">
        <v>124</v>
      </c>
      <c r="G9" s="90"/>
      <c r="H9" s="90">
        <v>116</v>
      </c>
      <c r="I9" s="90">
        <v>100</v>
      </c>
      <c r="J9" s="90">
        <v>9</v>
      </c>
      <c r="K9" s="91"/>
      <c r="L9" s="101">
        <f t="shared" si="0"/>
        <v>1</v>
      </c>
    </row>
    <row r="10" spans="1:12" s="8" customFormat="1" ht="27" customHeight="1" x14ac:dyDescent="0.2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48"/>
      <c r="B12" s="145" t="s">
        <v>134</v>
      </c>
      <c r="C12" s="146"/>
      <c r="D12" s="43">
        <v>7</v>
      </c>
      <c r="E12" s="90">
        <v>8</v>
      </c>
      <c r="F12" s="90">
        <v>3</v>
      </c>
      <c r="G12" s="90">
        <v>1</v>
      </c>
      <c r="H12" s="90">
        <v>5</v>
      </c>
      <c r="I12" s="90"/>
      <c r="J12" s="90">
        <v>3</v>
      </c>
      <c r="K12" s="91">
        <v>2</v>
      </c>
      <c r="L12" s="101">
        <f t="shared" si="0"/>
        <v>5</v>
      </c>
    </row>
    <row r="13" spans="1:12" s="8" customFormat="1" ht="15" customHeight="1" x14ac:dyDescent="0.2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49"/>
      <c r="B14" s="10" t="s">
        <v>40</v>
      </c>
      <c r="C14" s="10"/>
      <c r="D14" s="43">
        <v>9</v>
      </c>
      <c r="E14" s="105">
        <f t="shared" ref="E14:K14" si="1">SUM(E6:E13)</f>
        <v>897</v>
      </c>
      <c r="F14" s="105">
        <f t="shared" si="1"/>
        <v>791</v>
      </c>
      <c r="G14" s="105">
        <f t="shared" si="1"/>
        <v>5</v>
      </c>
      <c r="H14" s="105">
        <f t="shared" si="1"/>
        <v>756</v>
      </c>
      <c r="I14" s="105">
        <f t="shared" si="1"/>
        <v>478</v>
      </c>
      <c r="J14" s="105">
        <f t="shared" si="1"/>
        <v>141</v>
      </c>
      <c r="K14" s="105">
        <f t="shared" si="1"/>
        <v>35</v>
      </c>
      <c r="L14" s="101">
        <f t="shared" si="0"/>
        <v>106</v>
      </c>
    </row>
    <row r="15" spans="1:12" ht="16.5" customHeight="1" x14ac:dyDescent="0.25">
      <c r="A15" s="157" t="s">
        <v>64</v>
      </c>
      <c r="B15" s="150" t="s">
        <v>29</v>
      </c>
      <c r="C15" s="151"/>
      <c r="D15" s="43">
        <v>10</v>
      </c>
      <c r="E15" s="92">
        <v>135</v>
      </c>
      <c r="F15" s="92">
        <v>126</v>
      </c>
      <c r="G15" s="92">
        <v>6</v>
      </c>
      <c r="H15" s="92">
        <v>132</v>
      </c>
      <c r="I15" s="92">
        <v>111</v>
      </c>
      <c r="J15" s="92">
        <v>3</v>
      </c>
      <c r="K15" s="91"/>
      <c r="L15" s="101">
        <f t="shared" si="0"/>
        <v>9</v>
      </c>
    </row>
    <row r="16" spans="1:12" ht="13.5" customHeight="1" x14ac:dyDescent="0.25">
      <c r="A16" s="158"/>
      <c r="B16" s="106"/>
      <c r="C16" s="107" t="s">
        <v>187</v>
      </c>
      <c r="D16" s="43">
        <v>11</v>
      </c>
      <c r="E16" s="92">
        <v>171</v>
      </c>
      <c r="F16" s="92">
        <v>117</v>
      </c>
      <c r="G16" s="92">
        <v>6</v>
      </c>
      <c r="H16" s="92">
        <v>149</v>
      </c>
      <c r="I16" s="92">
        <v>78</v>
      </c>
      <c r="J16" s="92">
        <v>22</v>
      </c>
      <c r="K16" s="91">
        <v>1</v>
      </c>
      <c r="L16" s="101">
        <f t="shared" si="0"/>
        <v>54</v>
      </c>
    </row>
    <row r="17" spans="1:12" ht="26.25" customHeight="1" x14ac:dyDescent="0.25">
      <c r="A17" s="158"/>
      <c r="B17" s="150" t="s">
        <v>139</v>
      </c>
      <c r="C17" s="151"/>
      <c r="D17" s="43">
        <v>12</v>
      </c>
      <c r="E17" s="92">
        <v>7</v>
      </c>
      <c r="F17" s="92">
        <v>7</v>
      </c>
      <c r="G17" s="92"/>
      <c r="H17" s="92">
        <v>7</v>
      </c>
      <c r="I17" s="92">
        <v>4</v>
      </c>
      <c r="J17" s="92"/>
      <c r="K17" s="91"/>
      <c r="L17" s="101">
        <f t="shared" si="0"/>
        <v>0</v>
      </c>
    </row>
    <row r="18" spans="1:12" ht="18" customHeight="1" x14ac:dyDescent="0.25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2</v>
      </c>
      <c r="I18" s="91"/>
      <c r="J18" s="91"/>
      <c r="K18" s="91"/>
      <c r="L18" s="101">
        <f t="shared" si="0"/>
        <v>0</v>
      </c>
    </row>
    <row r="19" spans="1:12" ht="24" customHeight="1" x14ac:dyDescent="0.25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59"/>
      <c r="B22" s="10" t="s">
        <v>40</v>
      </c>
      <c r="C22" s="10"/>
      <c r="D22" s="43">
        <v>17</v>
      </c>
      <c r="E22" s="91">
        <v>204</v>
      </c>
      <c r="F22" s="91">
        <v>147</v>
      </c>
      <c r="G22" s="91">
        <v>8</v>
      </c>
      <c r="H22" s="91">
        <v>179</v>
      </c>
      <c r="I22" s="91">
        <v>82</v>
      </c>
      <c r="J22" s="91">
        <v>25</v>
      </c>
      <c r="K22" s="91">
        <v>1</v>
      </c>
      <c r="L22" s="101">
        <f t="shared" si="0"/>
        <v>57</v>
      </c>
    </row>
    <row r="23" spans="1:12" ht="15.75" customHeight="1" x14ac:dyDescent="0.25">
      <c r="A23" s="163" t="s">
        <v>122</v>
      </c>
      <c r="B23" s="150" t="s">
        <v>138</v>
      </c>
      <c r="C23" s="151"/>
      <c r="D23" s="43">
        <v>18</v>
      </c>
      <c r="E23" s="91">
        <v>65</v>
      </c>
      <c r="F23" s="91">
        <v>63</v>
      </c>
      <c r="G23" s="91"/>
      <c r="H23" s="91">
        <v>60</v>
      </c>
      <c r="I23" s="91">
        <v>58</v>
      </c>
      <c r="J23" s="91">
        <v>5</v>
      </c>
      <c r="K23" s="91"/>
      <c r="L23" s="101">
        <f t="shared" si="0"/>
        <v>2</v>
      </c>
    </row>
    <row r="24" spans="1:12" ht="22.5" customHeight="1" x14ac:dyDescent="0.25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 t="shared" si="0"/>
        <v>0</v>
      </c>
    </row>
    <row r="25" spans="1:12" ht="15.75" customHeight="1" x14ac:dyDescent="0.25">
      <c r="A25" s="163"/>
      <c r="B25" s="150" t="s">
        <v>34</v>
      </c>
      <c r="C25" s="151"/>
      <c r="D25" s="43">
        <v>20</v>
      </c>
      <c r="E25" s="91">
        <v>1138</v>
      </c>
      <c r="F25" s="91">
        <v>1093</v>
      </c>
      <c r="G25" s="91">
        <v>15</v>
      </c>
      <c r="H25" s="91">
        <v>1076</v>
      </c>
      <c r="I25" s="91">
        <v>1017</v>
      </c>
      <c r="J25" s="91">
        <v>62</v>
      </c>
      <c r="K25" s="91"/>
      <c r="L25" s="101">
        <f t="shared" si="0"/>
        <v>45</v>
      </c>
    </row>
    <row r="26" spans="1:12" ht="14.25" customHeight="1" x14ac:dyDescent="0.25">
      <c r="A26" s="163"/>
      <c r="B26" s="108"/>
      <c r="C26" s="107" t="s">
        <v>188</v>
      </c>
      <c r="D26" s="43">
        <v>21</v>
      </c>
      <c r="E26" s="91">
        <v>1332</v>
      </c>
      <c r="F26" s="91">
        <v>1037</v>
      </c>
      <c r="G26" s="91">
        <v>22</v>
      </c>
      <c r="H26" s="91">
        <v>1095</v>
      </c>
      <c r="I26" s="91">
        <v>906</v>
      </c>
      <c r="J26" s="91">
        <v>237</v>
      </c>
      <c r="K26" s="91">
        <v>39</v>
      </c>
      <c r="L26" s="101">
        <f t="shared" si="0"/>
        <v>295</v>
      </c>
    </row>
    <row r="27" spans="1:12" ht="15.75" customHeight="1" x14ac:dyDescent="0.25">
      <c r="A27" s="163"/>
      <c r="B27" s="150" t="s">
        <v>35</v>
      </c>
      <c r="C27" s="151"/>
      <c r="D27" s="43">
        <v>22</v>
      </c>
      <c r="E27" s="91">
        <v>181</v>
      </c>
      <c r="F27" s="91">
        <v>178</v>
      </c>
      <c r="G27" s="91">
        <v>2</v>
      </c>
      <c r="H27" s="91">
        <v>176</v>
      </c>
      <c r="I27" s="91">
        <v>168</v>
      </c>
      <c r="J27" s="91">
        <v>5</v>
      </c>
      <c r="K27" s="91"/>
      <c r="L27" s="101">
        <f t="shared" si="0"/>
        <v>3</v>
      </c>
    </row>
    <row r="28" spans="1:12" ht="15.75" customHeight="1" x14ac:dyDescent="0.25">
      <c r="A28" s="163"/>
      <c r="B28" s="108"/>
      <c r="C28" s="107" t="s">
        <v>189</v>
      </c>
      <c r="D28" s="43">
        <v>23</v>
      </c>
      <c r="E28" s="91">
        <v>192</v>
      </c>
      <c r="F28" s="91">
        <v>168</v>
      </c>
      <c r="G28" s="91">
        <v>1</v>
      </c>
      <c r="H28" s="91">
        <v>179</v>
      </c>
      <c r="I28" s="91">
        <v>161</v>
      </c>
      <c r="J28" s="91">
        <v>13</v>
      </c>
      <c r="K28" s="91"/>
      <c r="L28" s="101">
        <f t="shared" si="0"/>
        <v>24</v>
      </c>
    </row>
    <row r="29" spans="1:12" ht="15.75" customHeight="1" x14ac:dyDescent="0.25">
      <c r="A29" s="163"/>
      <c r="B29" s="150" t="s">
        <v>36</v>
      </c>
      <c r="C29" s="151"/>
      <c r="D29" s="43">
        <v>24</v>
      </c>
      <c r="E29" s="91">
        <v>7</v>
      </c>
      <c r="F29" s="91">
        <v>6</v>
      </c>
      <c r="G29" s="91"/>
      <c r="H29" s="91">
        <v>7</v>
      </c>
      <c r="I29" s="91">
        <v>1</v>
      </c>
      <c r="J29" s="91"/>
      <c r="K29" s="91"/>
      <c r="L29" s="101">
        <f t="shared" si="0"/>
        <v>1</v>
      </c>
    </row>
    <row r="30" spans="1:12" ht="24" customHeight="1" x14ac:dyDescent="0.25">
      <c r="A30" s="163"/>
      <c r="B30" s="150" t="s">
        <v>37</v>
      </c>
      <c r="C30" s="151"/>
      <c r="D30" s="43">
        <v>25</v>
      </c>
      <c r="E30" s="91">
        <v>4</v>
      </c>
      <c r="F30" s="91">
        <v>3</v>
      </c>
      <c r="G30" s="91"/>
      <c r="H30" s="91">
        <v>3</v>
      </c>
      <c r="I30" s="91">
        <v>2</v>
      </c>
      <c r="J30" s="91">
        <v>1</v>
      </c>
      <c r="K30" s="91"/>
      <c r="L30" s="101">
        <f t="shared" si="0"/>
        <v>1</v>
      </c>
    </row>
    <row r="31" spans="1:12" ht="18" customHeight="1" x14ac:dyDescent="0.25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63"/>
      <c r="B32" s="152" t="s">
        <v>143</v>
      </c>
      <c r="C32" s="153"/>
      <c r="D32" s="43">
        <v>27</v>
      </c>
      <c r="E32" s="91">
        <v>11</v>
      </c>
      <c r="F32" s="91">
        <v>10</v>
      </c>
      <c r="G32" s="91">
        <v>1</v>
      </c>
      <c r="H32" s="91">
        <v>7</v>
      </c>
      <c r="I32" s="91">
        <v>4</v>
      </c>
      <c r="J32" s="91">
        <v>4</v>
      </c>
      <c r="K32" s="91"/>
      <c r="L32" s="101">
        <f t="shared" si="0"/>
        <v>1</v>
      </c>
    </row>
    <row r="33" spans="1:12" ht="24" customHeight="1" x14ac:dyDescent="0.25">
      <c r="A33" s="163"/>
      <c r="B33" s="152" t="s">
        <v>39</v>
      </c>
      <c r="C33" s="153"/>
      <c r="D33" s="43">
        <v>28</v>
      </c>
      <c r="E33" s="91">
        <v>89</v>
      </c>
      <c r="F33" s="91">
        <v>83</v>
      </c>
      <c r="G33" s="91">
        <v>3</v>
      </c>
      <c r="H33" s="91">
        <v>83</v>
      </c>
      <c r="I33" s="91">
        <v>36</v>
      </c>
      <c r="J33" s="91">
        <v>6</v>
      </c>
      <c r="K33" s="91"/>
      <c r="L33" s="101">
        <f t="shared" si="0"/>
        <v>6</v>
      </c>
    </row>
    <row r="34" spans="1:12" ht="39" customHeight="1" x14ac:dyDescent="0.25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63"/>
      <c r="B35" s="150" t="s">
        <v>193</v>
      </c>
      <c r="C35" s="151"/>
      <c r="D35" s="43">
        <v>30</v>
      </c>
      <c r="E35" s="91">
        <v>4</v>
      </c>
      <c r="F35" s="91">
        <v>4</v>
      </c>
      <c r="G35" s="91"/>
      <c r="H35" s="91">
        <v>3</v>
      </c>
      <c r="I35" s="91">
        <v>2</v>
      </c>
      <c r="J35" s="91">
        <v>1</v>
      </c>
      <c r="K35" s="91"/>
      <c r="L35" s="101">
        <f t="shared" si="0"/>
        <v>0</v>
      </c>
    </row>
    <row r="36" spans="1:12" ht="36" customHeight="1" x14ac:dyDescent="0.25">
      <c r="A36" s="163"/>
      <c r="B36" s="150" t="s">
        <v>141</v>
      </c>
      <c r="C36" s="151"/>
      <c r="D36" s="43">
        <v>31</v>
      </c>
      <c r="E36" s="91">
        <v>1</v>
      </c>
      <c r="F36" s="91">
        <v>1</v>
      </c>
      <c r="G36" s="91">
        <v>1</v>
      </c>
      <c r="H36" s="91">
        <v>1</v>
      </c>
      <c r="I36" s="91"/>
      <c r="J36" s="91"/>
      <c r="K36" s="91"/>
      <c r="L36" s="101">
        <f t="shared" si="0"/>
        <v>0</v>
      </c>
    </row>
    <row r="37" spans="1:12" ht="15.75" customHeight="1" x14ac:dyDescent="0.25">
      <c r="A37" s="163"/>
      <c r="B37" s="10" t="s">
        <v>40</v>
      </c>
      <c r="C37" s="10"/>
      <c r="D37" s="43">
        <v>32</v>
      </c>
      <c r="E37" s="91">
        <v>1840</v>
      </c>
      <c r="F37" s="91">
        <v>1507</v>
      </c>
      <c r="G37" s="91">
        <v>32</v>
      </c>
      <c r="H37" s="91">
        <v>1506</v>
      </c>
      <c r="I37" s="91">
        <v>1171</v>
      </c>
      <c r="J37" s="91">
        <v>334</v>
      </c>
      <c r="K37" s="91">
        <v>39</v>
      </c>
      <c r="L37" s="101">
        <f t="shared" si="0"/>
        <v>333</v>
      </c>
    </row>
    <row r="38" spans="1:12" ht="18.75" customHeight="1" x14ac:dyDescent="0.25">
      <c r="A38" s="156" t="s">
        <v>47</v>
      </c>
      <c r="B38" s="161" t="s">
        <v>48</v>
      </c>
      <c r="C38" s="161"/>
      <c r="D38" s="43">
        <v>33</v>
      </c>
      <c r="E38" s="91">
        <v>692</v>
      </c>
      <c r="F38" s="91">
        <v>669</v>
      </c>
      <c r="G38" s="91"/>
      <c r="H38" s="91">
        <v>657</v>
      </c>
      <c r="I38" s="91" t="s">
        <v>183</v>
      </c>
      <c r="J38" s="91">
        <v>35</v>
      </c>
      <c r="K38" s="91"/>
      <c r="L38" s="101">
        <f t="shared" si="0"/>
        <v>23</v>
      </c>
    </row>
    <row r="39" spans="1:12" ht="16.5" customHeight="1" x14ac:dyDescent="0.25">
      <c r="A39" s="156"/>
      <c r="B39" s="154" t="s">
        <v>53</v>
      </c>
      <c r="C39" s="155"/>
      <c r="D39" s="43">
        <v>34</v>
      </c>
      <c r="E39" s="91">
        <v>19</v>
      </c>
      <c r="F39" s="91">
        <v>19</v>
      </c>
      <c r="G39" s="91"/>
      <c r="H39" s="91">
        <v>19</v>
      </c>
      <c r="I39" s="91" t="s">
        <v>183</v>
      </c>
      <c r="J39" s="91"/>
      <c r="K39" s="91"/>
      <c r="L39" s="101">
        <f t="shared" si="0"/>
        <v>0</v>
      </c>
    </row>
    <row r="40" spans="1:12" ht="26.25" customHeight="1" x14ac:dyDescent="0.25">
      <c r="A40" s="156"/>
      <c r="B40" s="162" t="s">
        <v>46</v>
      </c>
      <c r="C40" s="162"/>
      <c r="D40" s="43">
        <v>35</v>
      </c>
      <c r="E40" s="91">
        <v>31</v>
      </c>
      <c r="F40" s="91">
        <v>31</v>
      </c>
      <c r="G40" s="91"/>
      <c r="H40" s="91">
        <v>28</v>
      </c>
      <c r="I40" s="91">
        <v>22</v>
      </c>
      <c r="J40" s="91">
        <v>3</v>
      </c>
      <c r="K40" s="91"/>
      <c r="L40" s="101">
        <f t="shared" si="0"/>
        <v>0</v>
      </c>
    </row>
    <row r="41" spans="1:12" ht="17.25" customHeight="1" x14ac:dyDescent="0.25">
      <c r="A41" s="156"/>
      <c r="B41" s="10" t="s">
        <v>40</v>
      </c>
      <c r="C41" s="76"/>
      <c r="D41" s="43">
        <v>36</v>
      </c>
      <c r="E41" s="91">
        <f>E38+E40</f>
        <v>723</v>
      </c>
      <c r="F41" s="91">
        <f t="shared" ref="F41:K41" si="2">F38+F40</f>
        <v>700</v>
      </c>
      <c r="G41" s="91">
        <f t="shared" si="2"/>
        <v>0</v>
      </c>
      <c r="H41" s="91">
        <f t="shared" si="2"/>
        <v>685</v>
      </c>
      <c r="I41" s="91">
        <f>I40</f>
        <v>22</v>
      </c>
      <c r="J41" s="91">
        <f t="shared" si="2"/>
        <v>38</v>
      </c>
      <c r="K41" s="91">
        <f t="shared" si="2"/>
        <v>0</v>
      </c>
      <c r="L41" s="101">
        <f t="shared" si="0"/>
        <v>23</v>
      </c>
    </row>
    <row r="42" spans="1:12" x14ac:dyDescent="0.25">
      <c r="A42" s="160" t="s">
        <v>144</v>
      </c>
      <c r="B42" s="160"/>
      <c r="C42" s="160"/>
      <c r="D42" s="43">
        <v>37</v>
      </c>
      <c r="E42" s="91">
        <f>E14+E22+E37+E41</f>
        <v>3664</v>
      </c>
      <c r="F42" s="91">
        <f t="shared" ref="F42:K42" si="3">F14+F22+F37+F41</f>
        <v>3145</v>
      </c>
      <c r="G42" s="91">
        <f t="shared" si="3"/>
        <v>45</v>
      </c>
      <c r="H42" s="91">
        <f t="shared" si="3"/>
        <v>3126</v>
      </c>
      <c r="I42" s="91">
        <f t="shared" si="3"/>
        <v>1753</v>
      </c>
      <c r="J42" s="91">
        <f t="shared" si="3"/>
        <v>538</v>
      </c>
      <c r="K42" s="91">
        <f t="shared" si="3"/>
        <v>75</v>
      </c>
      <c r="L42" s="101">
        <f t="shared" si="0"/>
        <v>519</v>
      </c>
    </row>
    <row r="43" spans="1:12" x14ac:dyDescent="0.25">
      <c r="A43" s="45"/>
      <c r="B43" s="46"/>
      <c r="C43" s="46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Козятинський міськрайонний суд Вінницької області, 
Початок періоду: 01.01.2017, Кінець періоду: 31.12.2017&amp;L4B045275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G55" sqref="G3:G55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71" t="s">
        <v>152</v>
      </c>
      <c r="B1" s="171"/>
      <c r="C1" s="171"/>
      <c r="D1" s="171"/>
      <c r="E1" s="44"/>
      <c r="F1" s="48"/>
    </row>
    <row r="2" spans="1:7" ht="22.5" customHeight="1" x14ac:dyDescent="0.2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 x14ac:dyDescent="0.2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8</v>
      </c>
    </row>
    <row r="4" spans="1:7" ht="17.25" customHeight="1" x14ac:dyDescent="0.2">
      <c r="A4" s="202"/>
      <c r="B4" s="52"/>
      <c r="C4" s="204" t="s">
        <v>11</v>
      </c>
      <c r="D4" s="204"/>
      <c r="E4" s="205"/>
      <c r="F4" s="75">
        <v>2</v>
      </c>
      <c r="G4" s="93">
        <v>3</v>
      </c>
    </row>
    <row r="5" spans="1:7" ht="17.25" customHeight="1" x14ac:dyDescent="0.2">
      <c r="A5" s="202"/>
      <c r="B5" s="192" t="s">
        <v>78</v>
      </c>
      <c r="C5" s="193"/>
      <c r="D5" s="193"/>
      <c r="E5" s="194"/>
      <c r="F5" s="75">
        <v>3</v>
      </c>
      <c r="G5" s="93">
        <v>118</v>
      </c>
    </row>
    <row r="6" spans="1:7" ht="17.25" customHeight="1" x14ac:dyDescent="0.2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5</v>
      </c>
    </row>
    <row r="7" spans="1:7" ht="25.5" customHeight="1" x14ac:dyDescent="0.2">
      <c r="A7" s="202"/>
      <c r="B7" s="187"/>
      <c r="C7" s="179" t="s">
        <v>74</v>
      </c>
      <c r="D7" s="179"/>
      <c r="E7" s="179"/>
      <c r="F7" s="75">
        <v>5</v>
      </c>
      <c r="G7" s="93">
        <v>3</v>
      </c>
    </row>
    <row r="8" spans="1:7" ht="18.75" customHeight="1" x14ac:dyDescent="0.2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23</v>
      </c>
    </row>
    <row r="9" spans="1:7" ht="18.75" customHeight="1" x14ac:dyDescent="0.2">
      <c r="A9" s="202"/>
      <c r="B9" s="187"/>
      <c r="C9" s="186"/>
      <c r="D9" s="179" t="s">
        <v>62</v>
      </c>
      <c r="E9" s="179"/>
      <c r="F9" s="75">
        <v>7</v>
      </c>
      <c r="G9" s="93">
        <v>23</v>
      </c>
    </row>
    <row r="10" spans="1:7" ht="18.75" customHeight="1" x14ac:dyDescent="0.2">
      <c r="A10" s="202"/>
      <c r="B10" s="187"/>
      <c r="C10" s="186"/>
      <c r="D10" s="179" t="s">
        <v>63</v>
      </c>
      <c r="E10" s="179"/>
      <c r="F10" s="75">
        <v>8</v>
      </c>
      <c r="G10" s="93">
        <v>4</v>
      </c>
    </row>
    <row r="11" spans="1:7" ht="18.75" customHeight="1" x14ac:dyDescent="0.2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9</v>
      </c>
    </row>
    <row r="12" spans="1:7" ht="19.5" customHeight="1" x14ac:dyDescent="0.2">
      <c r="A12" s="202"/>
      <c r="B12" s="196"/>
      <c r="C12" s="196"/>
      <c r="D12" s="196"/>
      <c r="E12" s="74" t="s">
        <v>81</v>
      </c>
      <c r="F12" s="75">
        <v>10</v>
      </c>
      <c r="G12" s="93">
        <v>12</v>
      </c>
    </row>
    <row r="13" spans="1:7" ht="23.25" customHeight="1" x14ac:dyDescent="0.2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28</v>
      </c>
    </row>
    <row r="14" spans="1:7" ht="12" customHeight="1" x14ac:dyDescent="0.2">
      <c r="A14" s="202"/>
      <c r="B14" s="185"/>
      <c r="C14" s="179" t="s">
        <v>84</v>
      </c>
      <c r="D14" s="179"/>
      <c r="E14" s="179"/>
      <c r="F14" s="75">
        <v>12</v>
      </c>
      <c r="G14" s="93">
        <v>199</v>
      </c>
    </row>
    <row r="15" spans="1:7" ht="12" customHeight="1" x14ac:dyDescent="0.2">
      <c r="A15" s="202"/>
      <c r="B15" s="185"/>
      <c r="C15" s="179" t="s">
        <v>90</v>
      </c>
      <c r="D15" s="179"/>
      <c r="E15" s="179"/>
      <c r="F15" s="75">
        <v>13</v>
      </c>
      <c r="G15" s="93">
        <v>9</v>
      </c>
    </row>
    <row r="16" spans="1:7" ht="12" customHeight="1" x14ac:dyDescent="0.2">
      <c r="A16" s="202"/>
      <c r="B16" s="185"/>
      <c r="C16" s="197" t="s">
        <v>85</v>
      </c>
      <c r="D16" s="197"/>
      <c r="E16" s="197"/>
      <c r="F16" s="75">
        <v>14</v>
      </c>
      <c r="G16" s="93">
        <v>4</v>
      </c>
    </row>
    <row r="17" spans="1:7" ht="12" customHeight="1" x14ac:dyDescent="0.2">
      <c r="A17" s="202"/>
      <c r="B17" s="185"/>
      <c r="C17" s="197" t="s">
        <v>86</v>
      </c>
      <c r="D17" s="197"/>
      <c r="E17" s="197"/>
      <c r="F17" s="75">
        <v>15</v>
      </c>
      <c r="G17" s="93">
        <v>71</v>
      </c>
    </row>
    <row r="18" spans="1:7" ht="12" customHeight="1" x14ac:dyDescent="0.2">
      <c r="A18" s="202"/>
      <c r="B18" s="185"/>
      <c r="C18" s="179" t="s">
        <v>87</v>
      </c>
      <c r="D18" s="179"/>
      <c r="E18" s="179"/>
      <c r="F18" s="75">
        <v>16</v>
      </c>
      <c r="G18" s="93">
        <v>140</v>
      </c>
    </row>
    <row r="19" spans="1:7" ht="12" customHeight="1" x14ac:dyDescent="0.2">
      <c r="A19" s="202"/>
      <c r="B19" s="185"/>
      <c r="C19" s="179" t="s">
        <v>88</v>
      </c>
      <c r="D19" s="179"/>
      <c r="E19" s="179"/>
      <c r="F19" s="75">
        <v>17</v>
      </c>
      <c r="G19" s="93">
        <v>40</v>
      </c>
    </row>
    <row r="20" spans="1:7" ht="12" customHeight="1" x14ac:dyDescent="0.2">
      <c r="A20" s="202"/>
      <c r="B20" s="185"/>
      <c r="C20" s="197" t="s">
        <v>89</v>
      </c>
      <c r="D20" s="197"/>
      <c r="E20" s="197"/>
      <c r="F20" s="75">
        <v>18</v>
      </c>
      <c r="G20" s="93">
        <v>519</v>
      </c>
    </row>
    <row r="21" spans="1:7" ht="12" customHeight="1" x14ac:dyDescent="0.2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49</v>
      </c>
    </row>
    <row r="22" spans="1:7" ht="12" customHeight="1" x14ac:dyDescent="0.2">
      <c r="A22" s="202"/>
      <c r="B22" s="199"/>
      <c r="C22" s="58" t="s">
        <v>92</v>
      </c>
      <c r="D22" s="59"/>
      <c r="E22" s="60"/>
      <c r="F22" s="75">
        <v>20</v>
      </c>
      <c r="G22" s="93">
        <v>25</v>
      </c>
    </row>
    <row r="23" spans="1:7" ht="12" customHeight="1" x14ac:dyDescent="0.2">
      <c r="A23" s="202"/>
      <c r="B23" s="199"/>
      <c r="C23" s="55" t="s">
        <v>93</v>
      </c>
      <c r="D23" s="56"/>
      <c r="E23" s="57"/>
      <c r="F23" s="75">
        <v>21</v>
      </c>
      <c r="G23" s="93">
        <v>51</v>
      </c>
    </row>
    <row r="24" spans="1:7" ht="12" customHeight="1" x14ac:dyDescent="0.2">
      <c r="A24" s="202"/>
      <c r="B24" s="199"/>
      <c r="C24" s="58" t="s">
        <v>94</v>
      </c>
      <c r="D24" s="59"/>
      <c r="E24" s="60"/>
      <c r="F24" s="75">
        <v>22</v>
      </c>
      <c r="G24" s="93">
        <v>15</v>
      </c>
    </row>
    <row r="25" spans="1:7" ht="12" customHeight="1" x14ac:dyDescent="0.2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 x14ac:dyDescent="0.2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 x14ac:dyDescent="0.2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 x14ac:dyDescent="0.2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13</v>
      </c>
    </row>
    <row r="29" spans="1:7" ht="12" customHeight="1" x14ac:dyDescent="0.2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 x14ac:dyDescent="0.2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 x14ac:dyDescent="0.2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 x14ac:dyDescent="0.2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8" ht="12" customHeight="1" x14ac:dyDescent="0.2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8" ht="12" customHeight="1" x14ac:dyDescent="0.2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3</v>
      </c>
    </row>
    <row r="35" spans="1:8" ht="12" customHeight="1" x14ac:dyDescent="0.2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8" ht="12" customHeight="1" x14ac:dyDescent="0.2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 x14ac:dyDescent="0.2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 x14ac:dyDescent="0.2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 x14ac:dyDescent="0.2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 x14ac:dyDescent="0.2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 x14ac:dyDescent="0.2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8" ht="24.75" customHeight="1" x14ac:dyDescent="0.2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140</v>
      </c>
    </row>
    <row r="43" spans="1:8" ht="12" customHeight="1" x14ac:dyDescent="0.2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20</v>
      </c>
    </row>
    <row r="44" spans="1:8" ht="12" customHeight="1" x14ac:dyDescent="0.2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8" ht="12" customHeight="1" x14ac:dyDescent="0.2">
      <c r="A45" s="222"/>
      <c r="B45" s="173"/>
      <c r="C45" s="174"/>
      <c r="D45" s="178" t="s">
        <v>58</v>
      </c>
      <c r="E45" s="178"/>
      <c r="F45" s="75">
        <v>43</v>
      </c>
      <c r="G45" s="94">
        <v>20</v>
      </c>
    </row>
    <row r="46" spans="1:8" ht="12" customHeight="1" x14ac:dyDescent="0.2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8" ht="12" customHeight="1" x14ac:dyDescent="0.2">
      <c r="A47" s="222"/>
      <c r="B47" s="173"/>
      <c r="C47" s="178" t="s">
        <v>60</v>
      </c>
      <c r="D47" s="178"/>
      <c r="E47" s="178"/>
      <c r="F47" s="75">
        <v>45</v>
      </c>
      <c r="G47" s="94">
        <v>4</v>
      </c>
    </row>
    <row r="48" spans="1:8" ht="12" customHeight="1" x14ac:dyDescent="0.2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25</v>
      </c>
    </row>
    <row r="49" spans="1:7" ht="12" customHeight="1" x14ac:dyDescent="0.2">
      <c r="A49" s="222"/>
      <c r="B49" s="173"/>
      <c r="C49" s="178" t="s">
        <v>62</v>
      </c>
      <c r="D49" s="178"/>
      <c r="E49" s="178"/>
      <c r="F49" s="75">
        <v>47</v>
      </c>
      <c r="G49" s="94">
        <v>9</v>
      </c>
    </row>
    <row r="50" spans="1:7" ht="12" customHeight="1" x14ac:dyDescent="0.2">
      <c r="A50" s="222"/>
      <c r="B50" s="173"/>
      <c r="C50" s="178" t="s">
        <v>63</v>
      </c>
      <c r="D50" s="178"/>
      <c r="E50" s="178"/>
      <c r="F50" s="75">
        <v>48</v>
      </c>
      <c r="G50" s="94">
        <v>4</v>
      </c>
    </row>
    <row r="51" spans="1:7" ht="12" customHeight="1" x14ac:dyDescent="0.2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 x14ac:dyDescent="0.2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 x14ac:dyDescent="0.2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 x14ac:dyDescent="0.2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 x14ac:dyDescent="0.2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spans="1:7" ht="18" customHeight="1" x14ac:dyDescent="0.2"/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</sheetData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ageMargins left="0.51181102362204722" right="0.31496062992125984" top="0.35433070866141736" bottom="0.35433070866141736" header="0.31496062992125984" footer="0.31496062992125984"/>
  <pageSetup paperSize="9" firstPageNumber="3" orientation="portrait" useFirstPageNumber="1" r:id="rId1"/>
  <headerFooter>
    <oddFooter>&amp;R&amp;P&amp;C&amp;CФорма № 1-мзс, Підрозділ: Козятинський міськрайонний суд Вінницької області, 
Початок періоду: 01.01.2017, Кінець періоду: 31.12.2017&amp;L4B045275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13" ht="18.75" customHeight="1" x14ac:dyDescent="0.2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13" ht="15" customHeight="1" x14ac:dyDescent="0.2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205</v>
      </c>
    </row>
    <row r="4" spans="1:13" ht="14.25" customHeight="1" x14ac:dyDescent="0.2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154</v>
      </c>
    </row>
    <row r="5" spans="1:13" ht="14.25" customHeight="1" x14ac:dyDescent="0.2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31</v>
      </c>
    </row>
    <row r="6" spans="1:13" ht="14.25" customHeight="1" x14ac:dyDescent="0.2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13" ht="14.25" customHeight="1" x14ac:dyDescent="0.2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39</v>
      </c>
    </row>
    <row r="8" spans="1:13" ht="14.25" customHeight="1" x14ac:dyDescent="0.2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8</v>
      </c>
    </row>
    <row r="9" spans="1:13" ht="14.25" customHeight="1" x14ac:dyDescent="0.2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4</v>
      </c>
    </row>
    <row r="10" spans="1:13" ht="15" customHeight="1" x14ac:dyDescent="0.2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3</v>
      </c>
      <c r="K10" s="2"/>
      <c r="L10" s="2"/>
      <c r="M10" s="3"/>
    </row>
    <row r="11" spans="1:13" ht="15" customHeight="1" x14ac:dyDescent="0.2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 x14ac:dyDescent="0.2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 x14ac:dyDescent="0.2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 x14ac:dyDescent="0.2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 x14ac:dyDescent="0.2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 x14ac:dyDescent="0.2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 x14ac:dyDescent="0.2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 x14ac:dyDescent="0.2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 x14ac:dyDescent="0.2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3</v>
      </c>
      <c r="K19" s="4"/>
      <c r="L19" s="4"/>
      <c r="M19" s="3"/>
    </row>
    <row r="20" spans="1:13" ht="15" customHeight="1" x14ac:dyDescent="0.2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261</v>
      </c>
      <c r="K20" s="4"/>
      <c r="L20" s="4"/>
      <c r="M20" s="3"/>
    </row>
    <row r="21" spans="1:13" ht="15" customHeight="1" x14ac:dyDescent="0.2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27</v>
      </c>
      <c r="K21" s="5"/>
    </row>
    <row r="22" spans="1:13" ht="15" customHeight="1" x14ac:dyDescent="0.2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</v>
      </c>
      <c r="K22" s="5"/>
    </row>
    <row r="23" spans="1:13" ht="15" customHeight="1" x14ac:dyDescent="0.2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1</v>
      </c>
      <c r="K23" s="5"/>
    </row>
    <row r="24" spans="1:13" ht="26.25" customHeight="1" x14ac:dyDescent="0.2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3" ht="16.5" customHeight="1" x14ac:dyDescent="0.2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2</v>
      </c>
      <c r="K25" s="5"/>
    </row>
    <row r="26" spans="1:13" ht="16.5" customHeight="1" x14ac:dyDescent="0.2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37</v>
      </c>
      <c r="K26" s="5"/>
    </row>
    <row r="27" spans="1:13" ht="16.5" customHeight="1" x14ac:dyDescent="0.2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</v>
      </c>
      <c r="K27" s="5"/>
    </row>
    <row r="28" spans="1:13" ht="14.25" customHeight="1" x14ac:dyDescent="0.2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194</v>
      </c>
      <c r="K28" s="5"/>
    </row>
    <row r="29" spans="1:13" ht="14.25" customHeight="1" x14ac:dyDescent="0.2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10</v>
      </c>
      <c r="K29" s="5"/>
    </row>
    <row r="30" spans="1:13" ht="14.25" customHeight="1" x14ac:dyDescent="0.2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3" ht="16.5" customHeight="1" x14ac:dyDescent="0.2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37569</v>
      </c>
      <c r="K31" s="5"/>
    </row>
    <row r="32" spans="1:13" ht="16.5" customHeight="1" x14ac:dyDescent="0.2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 x14ac:dyDescent="0.2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 x14ac:dyDescent="0.2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 x14ac:dyDescent="0.2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107</v>
      </c>
      <c r="K35" s="5"/>
    </row>
    <row r="36" spans="1:11" ht="27" customHeight="1" x14ac:dyDescent="0.2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6</v>
      </c>
      <c r="K36" s="5"/>
    </row>
    <row r="37" spans="1:11" ht="15" customHeight="1" x14ac:dyDescent="0.2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246</v>
      </c>
      <c r="K37" s="5"/>
    </row>
    <row r="38" spans="1:11" ht="15" customHeight="1" x14ac:dyDescent="0.2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1393</v>
      </c>
    </row>
    <row r="39" spans="1:11" ht="15" customHeight="1" x14ac:dyDescent="0.2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447</v>
      </c>
    </row>
    <row r="40" spans="1:11" ht="15" customHeight="1" x14ac:dyDescent="0.2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45</v>
      </c>
    </row>
    <row r="41" spans="1:11" ht="15" customHeight="1" x14ac:dyDescent="0.2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31720037</v>
      </c>
    </row>
    <row r="42" spans="1:11" ht="15" customHeight="1" x14ac:dyDescent="0.2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8646668</v>
      </c>
    </row>
    <row r="43" spans="1:11" ht="15" customHeight="1" x14ac:dyDescent="0.2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11" ht="15" customHeight="1" x14ac:dyDescent="0.2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11</v>
      </c>
    </row>
    <row r="45" spans="1:11" ht="15" customHeight="1" x14ac:dyDescent="0.2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11" ht="15" customHeight="1" x14ac:dyDescent="0.2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252</v>
      </c>
    </row>
    <row r="47" spans="1:11" ht="24.75" customHeight="1" x14ac:dyDescent="0.2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54</v>
      </c>
    </row>
    <row r="48" spans="1:11" ht="15" customHeight="1" x14ac:dyDescent="0.2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1038</v>
      </c>
    </row>
    <row r="49" spans="1:9" ht="15" customHeight="1" x14ac:dyDescent="0.2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10982410</v>
      </c>
    </row>
    <row r="50" spans="1:9" ht="15" customHeight="1" x14ac:dyDescent="0.2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311893</v>
      </c>
    </row>
    <row r="51" spans="1:9" ht="13.5" customHeight="1" x14ac:dyDescent="0.2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x14ac:dyDescent="0.2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8</v>
      </c>
    </row>
    <row r="53" spans="1:9" ht="14.25" customHeight="1" x14ac:dyDescent="0.2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 x14ac:dyDescent="0.2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 x14ac:dyDescent="0.2">
      <c r="A58" s="265" t="s">
        <v>113</v>
      </c>
      <c r="B58" s="265"/>
      <c r="C58" s="265"/>
      <c r="D58" s="265"/>
      <c r="E58" s="96">
        <v>656</v>
      </c>
      <c r="F58" s="96">
        <v>70</v>
      </c>
      <c r="G58" s="96">
        <v>19</v>
      </c>
      <c r="H58" s="96">
        <v>6</v>
      </c>
      <c r="I58" s="96">
        <v>5</v>
      </c>
    </row>
    <row r="59" spans="1:9" ht="13.5" customHeight="1" x14ac:dyDescent="0.2">
      <c r="A59" s="265" t="s">
        <v>33</v>
      </c>
      <c r="B59" s="265"/>
      <c r="C59" s="265"/>
      <c r="D59" s="265"/>
      <c r="E59" s="96">
        <v>125</v>
      </c>
      <c r="F59" s="96">
        <v>53</v>
      </c>
      <c r="G59" s="96">
        <v>1</v>
      </c>
      <c r="H59" s="96"/>
      <c r="I59" s="96"/>
    </row>
    <row r="60" spans="1:9" ht="13.5" customHeight="1" x14ac:dyDescent="0.2">
      <c r="A60" s="265" t="s">
        <v>114</v>
      </c>
      <c r="B60" s="265"/>
      <c r="C60" s="265"/>
      <c r="D60" s="265"/>
      <c r="E60" s="96">
        <v>1061</v>
      </c>
      <c r="F60" s="96">
        <v>387</v>
      </c>
      <c r="G60" s="96">
        <v>44</v>
      </c>
      <c r="H60" s="96">
        <v>13</v>
      </c>
      <c r="I60" s="96">
        <v>1</v>
      </c>
    </row>
    <row r="61" spans="1:9" ht="13.5" customHeight="1" x14ac:dyDescent="0.2">
      <c r="A61" s="178" t="s">
        <v>118</v>
      </c>
      <c r="B61" s="178"/>
      <c r="C61" s="178"/>
      <c r="D61" s="178"/>
      <c r="E61" s="96">
        <v>680</v>
      </c>
      <c r="F61" s="96">
        <v>5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Козятинський міськрайонний суд Вінницької області, 
Початок періоду: 01.01.2017, Кінець періоду: 31.12.2017&amp;L4B045275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H21" sqref="H21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142</v>
      </c>
      <c r="B1" s="50"/>
      <c r="C1" s="50"/>
      <c r="D1" s="50"/>
    </row>
    <row r="2" spans="1:4" ht="25.5" customHeight="1" x14ac:dyDescent="0.2">
      <c r="A2" s="281" t="s">
        <v>4</v>
      </c>
      <c r="B2" s="282"/>
      <c r="C2" s="12" t="s">
        <v>41</v>
      </c>
      <c r="D2" s="12" t="s">
        <v>5</v>
      </c>
    </row>
    <row r="3" spans="1:4" ht="27.75" customHeight="1" x14ac:dyDescent="0.2">
      <c r="A3" s="184" t="s">
        <v>104</v>
      </c>
      <c r="B3" s="184"/>
      <c r="C3" s="14">
        <v>1</v>
      </c>
      <c r="D3" s="104">
        <f>IF('розділ 1 '!J42&lt;&gt;0,'розділ 1 '!K42/'розділ 1 '!J42,0)</f>
        <v>0.13940520446096655</v>
      </c>
    </row>
    <row r="4" spans="1:4" ht="18" customHeight="1" x14ac:dyDescent="0.2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0.24822695035460993</v>
      </c>
    </row>
    <row r="5" spans="1:4" ht="18" customHeight="1" x14ac:dyDescent="0.2">
      <c r="A5" s="302"/>
      <c r="B5" s="70" t="s">
        <v>33</v>
      </c>
      <c r="C5" s="14">
        <v>3</v>
      </c>
      <c r="D5" s="104">
        <f>IF('розділ 1 '!J22&lt;&gt;0,'розділ 1 '!K22/'розділ 1 '!J22,0)</f>
        <v>0.04</v>
      </c>
    </row>
    <row r="6" spans="1:4" ht="18" customHeight="1" x14ac:dyDescent="0.2">
      <c r="A6" s="302"/>
      <c r="B6" s="70" t="s">
        <v>114</v>
      </c>
      <c r="C6" s="14">
        <v>4</v>
      </c>
      <c r="D6" s="104">
        <f>IF('розділ 1 '!J37&lt;&gt;0,'розділ 1 '!K37/'розділ 1 '!J37,0)</f>
        <v>0.11676646706586827</v>
      </c>
    </row>
    <row r="7" spans="1:4" ht="18" customHeight="1" x14ac:dyDescent="0.2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184" t="s">
        <v>105</v>
      </c>
      <c r="B8" s="184"/>
      <c r="C8" s="14">
        <v>6</v>
      </c>
      <c r="D8" s="104">
        <f>IF('розділ 1 '!F42&lt;&gt;0,'розділ 1 '!H42/'розділ 1 '!F42,0)</f>
        <v>0.99395866454689985</v>
      </c>
    </row>
    <row r="9" spans="1:4" ht="18" customHeight="1" x14ac:dyDescent="0.2">
      <c r="A9" s="184" t="s">
        <v>106</v>
      </c>
      <c r="B9" s="184"/>
      <c r="C9" s="14">
        <v>7</v>
      </c>
      <c r="D9" s="94">
        <f>IF('розділ 3'!I53&lt;&gt;0,'розділ 1 '!H42/'розділ 3'!I53,0)</f>
        <v>625.20000000000005</v>
      </c>
    </row>
    <row r="10" spans="1:4" ht="25.5" customHeight="1" x14ac:dyDescent="0.2">
      <c r="A10" s="184" t="s">
        <v>116</v>
      </c>
      <c r="B10" s="184"/>
      <c r="C10" s="14">
        <v>8</v>
      </c>
      <c r="D10" s="94">
        <f>IF('розділ 3'!I53&lt;&gt;0,'розділ 1 '!E42/'розділ 3'!I53,0)</f>
        <v>732.8</v>
      </c>
    </row>
    <row r="11" spans="1:4" ht="16.5" customHeight="1" x14ac:dyDescent="0.2">
      <c r="A11" s="189" t="s">
        <v>68</v>
      </c>
      <c r="B11" s="191"/>
      <c r="C11" s="14">
        <v>9</v>
      </c>
      <c r="D11" s="94">
        <v>66</v>
      </c>
    </row>
    <row r="12" spans="1:4" ht="16.5" customHeight="1" x14ac:dyDescent="0.2">
      <c r="A12" s="294" t="s">
        <v>113</v>
      </c>
      <c r="B12" s="294"/>
      <c r="C12" s="14">
        <v>10</v>
      </c>
      <c r="D12" s="94">
        <v>63</v>
      </c>
    </row>
    <row r="13" spans="1:4" ht="16.5" customHeight="1" x14ac:dyDescent="0.2">
      <c r="A13" s="294" t="s">
        <v>33</v>
      </c>
      <c r="B13" s="294"/>
      <c r="C13" s="14">
        <v>11</v>
      </c>
      <c r="D13" s="94">
        <v>73</v>
      </c>
    </row>
    <row r="14" spans="1:4" ht="16.5" customHeight="1" x14ac:dyDescent="0.2">
      <c r="A14" s="294" t="s">
        <v>114</v>
      </c>
      <c r="B14" s="294"/>
      <c r="C14" s="14">
        <v>12</v>
      </c>
      <c r="D14" s="94">
        <v>90</v>
      </c>
    </row>
    <row r="15" spans="1:4" ht="16.5" customHeight="1" x14ac:dyDescent="0.2">
      <c r="A15" s="294" t="s">
        <v>118</v>
      </c>
      <c r="B15" s="294"/>
      <c r="C15" s="14">
        <v>13</v>
      </c>
      <c r="D15" s="94">
        <v>17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8" t="s">
        <v>184</v>
      </c>
      <c r="B18" s="298"/>
      <c r="C18" s="299" t="s">
        <v>197</v>
      </c>
      <c r="D18" s="299"/>
    </row>
    <row r="19" spans="1:4" ht="15.75" customHeight="1" x14ac:dyDescent="0.2">
      <c r="A19" s="65"/>
      <c r="B19" s="85" t="s">
        <v>107</v>
      </c>
      <c r="C19" s="295" t="s">
        <v>108</v>
      </c>
      <c r="D19" s="295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112</v>
      </c>
      <c r="B21" s="87"/>
      <c r="C21" s="300" t="s">
        <v>195</v>
      </c>
      <c r="D21" s="300"/>
    </row>
    <row r="22" spans="1:4" ht="15.75" customHeight="1" x14ac:dyDescent="0.2">
      <c r="A22" s="67"/>
      <c r="B22" s="85" t="s">
        <v>107</v>
      </c>
      <c r="C22" s="295" t="s">
        <v>108</v>
      </c>
      <c r="D22" s="295"/>
    </row>
    <row r="23" spans="1:4" x14ac:dyDescent="0.2">
      <c r="A23" s="68" t="s">
        <v>109</v>
      </c>
      <c r="B23" s="88"/>
      <c r="C23" s="296"/>
      <c r="D23" s="296"/>
    </row>
    <row r="24" spans="1:4" x14ac:dyDescent="0.2">
      <c r="A24" s="69" t="s">
        <v>110</v>
      </c>
      <c r="B24" s="88"/>
      <c r="C24" s="297"/>
      <c r="D24" s="297"/>
    </row>
    <row r="25" spans="1:4" x14ac:dyDescent="0.2">
      <c r="A25" s="68" t="s">
        <v>111</v>
      </c>
      <c r="B25" s="89"/>
      <c r="C25" s="297"/>
      <c r="D25" s="297"/>
    </row>
    <row r="26" spans="1:4" ht="15.75" customHeight="1" x14ac:dyDescent="0.2"/>
    <row r="27" spans="1:4" ht="12.75" customHeight="1" x14ac:dyDescent="0.2">
      <c r="C27" s="293" t="s">
        <v>196</v>
      </c>
      <c r="D27" s="293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Козятинський міськрайонний суд Вінницької області, 
Початок періоду: 01.01.2017, Кінець періоду: 31.12.2017&amp;L4B045275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2018-02-07T08:18:48Z</cp:lastPrinted>
  <dcterms:created xsi:type="dcterms:W3CDTF">2004-04-20T14:33:35Z</dcterms:created>
  <dcterms:modified xsi:type="dcterms:W3CDTF">2018-02-15T09:01:29Z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4B045275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